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罗熹\Desktop\转专业\"/>
    </mc:Choice>
  </mc:AlternateContent>
  <xr:revisionPtr revIDLastSave="0" documentId="13_ncr:1_{DEB570A1-5BC5-4010-8D71-98E5F9573C2D}" xr6:coauthVersionLast="45" xr6:coauthVersionMax="45" xr10:uidLastSave="{00000000-0000-0000-0000-000000000000}"/>
  <workbookProtection workbookAlgorithmName="SHA-512" workbookHashValue="9QcT0WIMA9ltcK0jRLyAISgr+9C1wkfBxZfNkOb063P39LM3wXOR2O8KI6v9aOltFLADhJk1u9q5eFJ5AoFKmQ==" workbookSaltValue="YyRO4TEHQ+PoEl2k3voclw==" workbookSpinCount="100000" lockStructure="1"/>
  <bookViews>
    <workbookView xWindow="-120" yWindow="-120" windowWidth="38640" windowHeight="15840" xr2:uid="{00000000-000D-0000-FFFF-FFFF00000000}"/>
  </bookViews>
  <sheets>
    <sheet name="转专业计划表" sheetId="1" r:id="rId1"/>
    <sheet name="zydm_ver2020" sheetId="2" r:id="rId2"/>
    <sheet name="Lib" sheetId="3" state="hidden" r:id="rId3"/>
  </sheets>
  <definedNames>
    <definedName name="_xlnm._FilterDatabase" localSheetId="1" hidden="1">zydm_ver2020!$A$1:$F$140</definedName>
    <definedName name="艾克斯马赛学院">Lib!$Z$2</definedName>
    <definedName name="安全科学与应急管理学院">Lib!$W$2:$W$4</definedName>
    <definedName name="博士">Lib!$AC$2:$AC$30</definedName>
    <definedName name="材料科学与工程国际化示范学院">Lib!$C$2:$C$3</definedName>
    <definedName name="材料科学与工程学院">Lib!$B$2:$B$4</definedName>
    <definedName name="创业学院">Lib!$X$2:$X$2</definedName>
    <definedName name="法学与人文社会学院">Lib!$V$2:$V$4</definedName>
    <definedName name="管理学院">Lib!$Q$2:$Q$4</definedName>
    <definedName name="航运学院">Lib!$M$2:$M$4</definedName>
    <definedName name="化学化工与生命科学学院">Lib!$P$2:$P$3</definedName>
    <definedName name="机电工程学院">Lib!$F$2:$F$4</definedName>
    <definedName name="计算机科学与技术学院">Lib!$K$2:$K$4</definedName>
    <definedName name="交通学院">Lib!$D$2:$D$4</definedName>
    <definedName name="经济学院">Lib!$R$2:$R$4</definedName>
    <definedName name="理学院">Lib!$O$2:$O$4</definedName>
    <definedName name="马克思主义学院">Lib!$U$2:$U$4</definedName>
    <definedName name="能源与动力工程学院">Lib!$G$2:$G$4</definedName>
    <definedName name="培养单位">Lib!$A$2:$A$26</definedName>
    <definedName name="汽车工程学院">Lib!$E$2:$E$4</definedName>
    <definedName name="体育部">Lib!$Y$2</definedName>
    <definedName name="土木工程与建筑学院">Lib!$H$2:$H$4</definedName>
    <definedName name="外国语学院">Lib!$T$2:$T$3</definedName>
    <definedName name="物流工程学院">Lib!$N$2:$N$4</definedName>
    <definedName name="信息工程学院">Lib!$J$2:$J$4</definedName>
    <definedName name="学硕">Lib!$AA$2:$AA$65</definedName>
    <definedName name="艺术与设计学院">Lib!$S$2:$S$4</definedName>
    <definedName name="专硕">Lib!$AB$2:$AB$39</definedName>
    <definedName name="资源与环境工程学院">Lib!$I$2:$I$4</definedName>
    <definedName name="自动化学院">Lib!$L$2:$L$4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8" i="2" l="1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2" i="2"/>
  <c r="G20" i="1"/>
  <c r="G21" i="1"/>
  <c r="G22" i="1"/>
  <c r="C22" i="1" l="1"/>
  <c r="C21" i="1"/>
  <c r="C20" i="1"/>
  <c r="C12" i="1"/>
  <c r="C6" i="1"/>
  <c r="C19" i="1"/>
  <c r="C11" i="1"/>
  <c r="C5" i="1"/>
  <c r="C18" i="1"/>
  <c r="C10" i="1"/>
  <c r="C8" i="1"/>
  <c r="C17" i="1"/>
  <c r="C9" i="1"/>
  <c r="C16" i="1"/>
  <c r="C15" i="1"/>
  <c r="C7" i="1"/>
  <c r="C14" i="1"/>
  <c r="C13" i="1"/>
  <c r="G10" i="1"/>
  <c r="G11" i="1"/>
  <c r="G12" i="1"/>
  <c r="G13" i="1"/>
  <c r="G14" i="1"/>
  <c r="G15" i="1"/>
  <c r="G16" i="1"/>
  <c r="G17" i="1"/>
  <c r="G18" i="1"/>
  <c r="G19" i="1"/>
  <c r="G5" i="1"/>
  <c r="F23" i="1"/>
  <c r="E23" i="1"/>
  <c r="G6" i="1"/>
  <c r="G7" i="1"/>
  <c r="G8" i="1"/>
  <c r="G9" i="1"/>
  <c r="G23" i="1" l="1"/>
</calcChain>
</file>

<file path=xl/sharedStrings.xml><?xml version="1.0" encoding="utf-8"?>
<sst xmlns="http://schemas.openxmlformats.org/spreadsheetml/2006/main" count="881" uniqueCount="261">
  <si>
    <t>备注</t>
    <phoneticPr fontId="6" type="noConversion"/>
  </si>
  <si>
    <t>080500</t>
  </si>
  <si>
    <t>材料科学与工程</t>
  </si>
  <si>
    <t>材料科学与工程学院</t>
  </si>
  <si>
    <t>083700</t>
  </si>
  <si>
    <t>安全科学与工程</t>
  </si>
  <si>
    <t>管理学院</t>
  </si>
  <si>
    <t>120100</t>
  </si>
  <si>
    <t>管理科学与工程</t>
  </si>
  <si>
    <t>120200</t>
  </si>
  <si>
    <t>工商管理</t>
  </si>
  <si>
    <t>082302</t>
  </si>
  <si>
    <t>交通信息工程及控制</t>
  </si>
  <si>
    <t>航运学院</t>
  </si>
  <si>
    <t>070300</t>
  </si>
  <si>
    <t>化学</t>
  </si>
  <si>
    <t>化学化工与生命科学学院</t>
  </si>
  <si>
    <t>081700</t>
  </si>
  <si>
    <t>化学工程与技术</t>
  </si>
  <si>
    <t>100700</t>
  </si>
  <si>
    <t>药学</t>
  </si>
  <si>
    <t>080200</t>
  </si>
  <si>
    <t>机械工程</t>
  </si>
  <si>
    <t>机电工程学院</t>
  </si>
  <si>
    <t>0802Z1</t>
  </si>
  <si>
    <t>工业工程</t>
  </si>
  <si>
    <t>080400</t>
  </si>
  <si>
    <t>仪器科学与技术</t>
  </si>
  <si>
    <t>081200</t>
  </si>
  <si>
    <t>计算机科学与技术</t>
  </si>
  <si>
    <t>计算机科学与技术学院</t>
  </si>
  <si>
    <t>083500</t>
  </si>
  <si>
    <t>软件工程</t>
  </si>
  <si>
    <t>080100</t>
  </si>
  <si>
    <t>力学</t>
  </si>
  <si>
    <t>交通学院</t>
  </si>
  <si>
    <t>081402</t>
  </si>
  <si>
    <t>结构工程</t>
  </si>
  <si>
    <t>081406</t>
  </si>
  <si>
    <t>桥梁与隧道工程</t>
  </si>
  <si>
    <t>082301</t>
  </si>
  <si>
    <t>道路与铁道工程</t>
  </si>
  <si>
    <t>082303</t>
  </si>
  <si>
    <t>交通运输规划与管理</t>
  </si>
  <si>
    <t>0823Z2</t>
  </si>
  <si>
    <t>物流管理</t>
  </si>
  <si>
    <t>082400</t>
  </si>
  <si>
    <t>船舶与海洋工程</t>
  </si>
  <si>
    <t>040100</t>
  </si>
  <si>
    <t>教育学</t>
  </si>
  <si>
    <t>120403</t>
  </si>
  <si>
    <t>教育经济与管理</t>
  </si>
  <si>
    <t>020100</t>
  </si>
  <si>
    <t>理论经济学</t>
  </si>
  <si>
    <t>经济学院</t>
  </si>
  <si>
    <t>020200</t>
  </si>
  <si>
    <t>应用经济学</t>
  </si>
  <si>
    <t>070100</t>
  </si>
  <si>
    <t>数学</t>
  </si>
  <si>
    <t>理学院</t>
  </si>
  <si>
    <t>070200</t>
  </si>
  <si>
    <t>物理学</t>
  </si>
  <si>
    <t>071400</t>
  </si>
  <si>
    <t>统计学</t>
  </si>
  <si>
    <t>010105</t>
  </si>
  <si>
    <t>伦理学</t>
  </si>
  <si>
    <t>马克思主义学院</t>
  </si>
  <si>
    <t>030500</t>
  </si>
  <si>
    <t>马克思主义理论</t>
  </si>
  <si>
    <t>082300</t>
  </si>
  <si>
    <t>交通运输工程</t>
  </si>
  <si>
    <t>能源与动力工程学院</t>
  </si>
  <si>
    <t>082402</t>
  </si>
  <si>
    <t>轮机工程</t>
  </si>
  <si>
    <t>080204</t>
  </si>
  <si>
    <t>车辆工程</t>
  </si>
  <si>
    <t>汽车工程学院</t>
  </si>
  <si>
    <t>0802Z2</t>
  </si>
  <si>
    <t>汽车运用工程</t>
  </si>
  <si>
    <t>0802Z5</t>
  </si>
  <si>
    <t>汽车电子工程</t>
  </si>
  <si>
    <t>体育部</t>
  </si>
  <si>
    <t>081300</t>
  </si>
  <si>
    <t>建筑学</t>
  </si>
  <si>
    <t>土木工程与建筑学院</t>
  </si>
  <si>
    <t>081400</t>
  </si>
  <si>
    <t>土木工程</t>
  </si>
  <si>
    <t>083300</t>
  </si>
  <si>
    <t>城乡规划学</t>
  </si>
  <si>
    <t>050200</t>
  </si>
  <si>
    <t>外国语言文学</t>
  </si>
  <si>
    <t>外国语学院</t>
  </si>
  <si>
    <t>030100</t>
  </si>
  <si>
    <t>法学</t>
  </si>
  <si>
    <t>050300</t>
  </si>
  <si>
    <t>新闻传播学</t>
  </si>
  <si>
    <t>物流工程学院</t>
  </si>
  <si>
    <t>080900</t>
  </si>
  <si>
    <t>电子科学与技术</t>
  </si>
  <si>
    <t>信息工程学院</t>
  </si>
  <si>
    <t>081000</t>
  </si>
  <si>
    <t>信息与通信工程</t>
  </si>
  <si>
    <t>130100</t>
  </si>
  <si>
    <t>艺术学理论</t>
  </si>
  <si>
    <t>艺术与设计学院</t>
  </si>
  <si>
    <t>130400</t>
  </si>
  <si>
    <t>美术学</t>
  </si>
  <si>
    <t>130500</t>
  </si>
  <si>
    <t>设计学</t>
  </si>
  <si>
    <t>010100</t>
  </si>
  <si>
    <t>哲学</t>
  </si>
  <si>
    <t>030200</t>
  </si>
  <si>
    <t>政治学</t>
  </si>
  <si>
    <t>081900</t>
  </si>
  <si>
    <t>矿业工程</t>
  </si>
  <si>
    <t>资源与环境工程学院</t>
  </si>
  <si>
    <t>083000</t>
  </si>
  <si>
    <t>环境科学与工程</t>
  </si>
  <si>
    <t>自动化学院</t>
  </si>
  <si>
    <t>081100</t>
  </si>
  <si>
    <t>控制科学与工程</t>
  </si>
  <si>
    <t>085204</t>
  </si>
  <si>
    <t>材料工程</t>
  </si>
  <si>
    <t>025600</t>
  </si>
  <si>
    <t>资产评估</t>
  </si>
  <si>
    <t>125100</t>
  </si>
  <si>
    <t>125300</t>
  </si>
  <si>
    <t>会计</t>
  </si>
  <si>
    <t>125600</t>
  </si>
  <si>
    <t>工程管理</t>
  </si>
  <si>
    <t>085222</t>
  </si>
  <si>
    <t>085216</t>
  </si>
  <si>
    <t>化学工程</t>
  </si>
  <si>
    <t>105500</t>
  </si>
  <si>
    <t>085201</t>
  </si>
  <si>
    <t>085236</t>
  </si>
  <si>
    <t>085211</t>
  </si>
  <si>
    <t>计算机技术</t>
  </si>
  <si>
    <t>085212</t>
  </si>
  <si>
    <t>085223</t>
  </si>
  <si>
    <t>025100</t>
  </si>
  <si>
    <t>金融</t>
  </si>
  <si>
    <t>025400</t>
  </si>
  <si>
    <t>国际商务</t>
  </si>
  <si>
    <t>125200</t>
  </si>
  <si>
    <t>公共管理</t>
  </si>
  <si>
    <t>025200</t>
  </si>
  <si>
    <t>应用统计</t>
  </si>
  <si>
    <t>085206</t>
  </si>
  <si>
    <t>动力工程</t>
  </si>
  <si>
    <t>085234</t>
  </si>
  <si>
    <t>085100</t>
  </si>
  <si>
    <t>085213</t>
  </si>
  <si>
    <t>建筑与土木工程</t>
  </si>
  <si>
    <t>055101</t>
  </si>
  <si>
    <t>英语笔译</t>
  </si>
  <si>
    <t>055102</t>
  </si>
  <si>
    <t>英语口译</t>
  </si>
  <si>
    <t>035101</t>
  </si>
  <si>
    <t>法律（非法学）</t>
  </si>
  <si>
    <t>035102</t>
  </si>
  <si>
    <t>法律（法学）</t>
  </si>
  <si>
    <t>055200</t>
  </si>
  <si>
    <t>新闻与传播</t>
  </si>
  <si>
    <t>085240</t>
  </si>
  <si>
    <t>物流工程</t>
  </si>
  <si>
    <t>085208</t>
  </si>
  <si>
    <t>电子与通信工程</t>
  </si>
  <si>
    <t>085237</t>
  </si>
  <si>
    <t>工业设计工程</t>
  </si>
  <si>
    <t>135107</t>
  </si>
  <si>
    <t>美术</t>
  </si>
  <si>
    <t>135108</t>
  </si>
  <si>
    <t>艺术设计</t>
  </si>
  <si>
    <t>085218</t>
  </si>
  <si>
    <t>085224</t>
  </si>
  <si>
    <t>安全工程</t>
  </si>
  <si>
    <t>085229</t>
  </si>
  <si>
    <t>环境工程</t>
  </si>
  <si>
    <t>085207</t>
  </si>
  <si>
    <t>电气工程</t>
  </si>
  <si>
    <t>085210</t>
  </si>
  <si>
    <t>控制工程</t>
  </si>
  <si>
    <t>030501</t>
  </si>
  <si>
    <t>马克思主义基本原理</t>
  </si>
  <si>
    <t>030503</t>
  </si>
  <si>
    <t>马克思主义中国化研究</t>
  </si>
  <si>
    <t>030505</t>
  </si>
  <si>
    <t>思想政治教育</t>
  </si>
  <si>
    <r>
      <rPr>
        <sz val="12"/>
        <rFont val="华文仿宋"/>
        <family val="3"/>
        <charset val="134"/>
      </rPr>
      <t>序号</t>
    </r>
    <phoneticPr fontId="2" type="noConversion"/>
  </si>
  <si>
    <r>
      <rPr>
        <sz val="12"/>
        <rFont val="华文仿宋"/>
        <family val="3"/>
        <charset val="134"/>
      </rPr>
      <t>拟接收</t>
    </r>
    <r>
      <rPr>
        <sz val="12"/>
        <rFont val="Times New Roman"/>
        <family val="1"/>
      </rPr>
      <t xml:space="preserve">     </t>
    </r>
    <r>
      <rPr>
        <sz val="12"/>
        <rFont val="华文仿宋"/>
        <family val="3"/>
        <charset val="134"/>
      </rPr>
      <t>人数</t>
    </r>
    <phoneticPr fontId="2" type="noConversion"/>
  </si>
  <si>
    <t>培养单位</t>
    <phoneticPr fontId="13" type="noConversion"/>
  </si>
  <si>
    <t>学硕</t>
  </si>
  <si>
    <t>学硕</t>
    <phoneticPr fontId="13" type="noConversion"/>
  </si>
  <si>
    <t>专硕</t>
  </si>
  <si>
    <t>专硕</t>
    <phoneticPr fontId="13" type="noConversion"/>
  </si>
  <si>
    <t>博士</t>
  </si>
  <si>
    <t>博士</t>
    <phoneticPr fontId="13" type="noConversion"/>
  </si>
  <si>
    <r>
      <rPr>
        <sz val="12"/>
        <rFont val="华文仿宋"/>
        <family val="3"/>
        <charset val="134"/>
      </rPr>
      <t>专业代码</t>
    </r>
    <phoneticPr fontId="2" type="noConversion"/>
  </si>
  <si>
    <r>
      <rPr>
        <sz val="12"/>
        <rFont val="华文仿宋"/>
        <family val="3"/>
        <charset val="134"/>
      </rPr>
      <t>备注</t>
    </r>
    <phoneticPr fontId="2" type="noConversion"/>
  </si>
  <si>
    <r>
      <rPr>
        <sz val="11"/>
        <rFont val="仿宋"/>
        <family val="3"/>
        <charset val="134"/>
      </rPr>
      <t>小计</t>
    </r>
    <phoneticPr fontId="2" type="noConversion"/>
  </si>
  <si>
    <r>
      <rPr>
        <sz val="12"/>
        <rFont val="华文仿宋"/>
        <family val="3"/>
        <charset val="134"/>
      </rPr>
      <t>专业名称</t>
    </r>
    <phoneticPr fontId="2" type="noConversion"/>
  </si>
  <si>
    <r>
      <rPr>
        <sz val="12"/>
        <rFont val="华文仿宋"/>
        <family val="3"/>
        <charset val="134"/>
      </rPr>
      <t>层次（博士</t>
    </r>
    <r>
      <rPr>
        <sz val="12"/>
        <rFont val="Times New Roman"/>
        <family val="1"/>
      </rPr>
      <t>/</t>
    </r>
    <r>
      <rPr>
        <sz val="12"/>
        <rFont val="华文仿宋"/>
        <family val="3"/>
        <charset val="134"/>
      </rPr>
      <t>学硕</t>
    </r>
    <r>
      <rPr>
        <sz val="12"/>
        <rFont val="Times New Roman"/>
        <family val="1"/>
      </rPr>
      <t>/</t>
    </r>
    <r>
      <rPr>
        <sz val="12"/>
        <rFont val="华文仿宋"/>
        <family val="3"/>
        <charset val="134"/>
      </rPr>
      <t>专硕）</t>
    </r>
    <phoneticPr fontId="2" type="noConversion"/>
  </si>
  <si>
    <t>博士</t>
    <phoneticPr fontId="13" type="noConversion"/>
  </si>
  <si>
    <t>学硕</t>
    <phoneticPr fontId="13" type="noConversion"/>
  </si>
  <si>
    <t>专硕</t>
    <phoneticPr fontId="13" type="noConversion"/>
  </si>
  <si>
    <t>KEY</t>
    <phoneticPr fontId="6" type="noConversion"/>
  </si>
  <si>
    <t>说明：先填培养单位名称，再填层次，最后选择专业代码，专业名称将自动生成</t>
    <phoneticPr fontId="2" type="noConversion"/>
  </si>
  <si>
    <t>主管研究生院长签字（培养单位公章）：</t>
    <phoneticPr fontId="2" type="noConversion"/>
  </si>
  <si>
    <t>0810Z1</t>
  </si>
  <si>
    <t>导航与信息工程</t>
  </si>
  <si>
    <t>080103</t>
  </si>
  <si>
    <t>流体力学</t>
  </si>
  <si>
    <t>030504</t>
  </si>
  <si>
    <t>国外马克思主义研究</t>
  </si>
  <si>
    <t>专硕</t>
    <phoneticPr fontId="13" type="noConversion"/>
  </si>
  <si>
    <t>第1步</t>
  </si>
  <si>
    <t>第2步</t>
  </si>
  <si>
    <t>第3步</t>
  </si>
  <si>
    <r>
      <rPr>
        <sz val="12"/>
        <rFont val="宋体"/>
        <family val="3"/>
        <charset val="134"/>
      </rPr>
      <t>附件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：</t>
    </r>
    <phoneticPr fontId="2" type="noConversion"/>
  </si>
  <si>
    <t>专业代码</t>
  </si>
  <si>
    <t>专业名称</t>
  </si>
  <si>
    <t>培养单位</t>
  </si>
  <si>
    <t>培养层次</t>
  </si>
  <si>
    <t>材料科学与工程国际化示范学院</t>
  </si>
  <si>
    <t>080700</t>
  </si>
  <si>
    <t>动力工程及工程热物理</t>
  </si>
  <si>
    <t>030502</t>
  </si>
  <si>
    <t>马克思主义发展史</t>
  </si>
  <si>
    <t>030506</t>
  </si>
  <si>
    <t>中国近代史基本问题研究</t>
  </si>
  <si>
    <t>法学与人文社会学院</t>
  </si>
  <si>
    <t>安全科学与应急管理学院</t>
  </si>
  <si>
    <t>083100</t>
  </si>
  <si>
    <t>生物医学工程</t>
  </si>
  <si>
    <t>080104</t>
  </si>
  <si>
    <t>工程力学</t>
  </si>
  <si>
    <t>081500</t>
  </si>
  <si>
    <t>水利工程</t>
  </si>
  <si>
    <t>070500</t>
  </si>
  <si>
    <t>地理学</t>
  </si>
  <si>
    <t>080800</t>
  </si>
  <si>
    <t>071100</t>
  </si>
  <si>
    <t>系统科学</t>
  </si>
  <si>
    <t>060200</t>
  </si>
  <si>
    <t>中国史</t>
  </si>
  <si>
    <t>120400</t>
  </si>
  <si>
    <t>120401</t>
  </si>
  <si>
    <t>行政管理</t>
  </si>
  <si>
    <t>1202Z1</t>
  </si>
  <si>
    <t>创业管理</t>
  </si>
  <si>
    <t>创业学院</t>
  </si>
  <si>
    <t>040300</t>
  </si>
  <si>
    <t>体育学</t>
  </si>
  <si>
    <t>艾克斯马赛学院</t>
  </si>
  <si>
    <t>085230</t>
  </si>
  <si>
    <t>035200</t>
  </si>
  <si>
    <t>社会工作</t>
  </si>
  <si>
    <r>
      <t>2019</t>
    </r>
    <r>
      <rPr>
        <sz val="12"/>
        <rFont val="华文仿宋"/>
        <family val="3"/>
        <charset val="134"/>
      </rPr>
      <t>级人数</t>
    </r>
    <phoneticPr fontId="2" type="noConversion"/>
  </si>
  <si>
    <r>
      <rPr>
        <sz val="12"/>
        <rFont val="华文仿宋"/>
        <family val="3"/>
        <charset val="134"/>
      </rPr>
      <t>拟接收人数占</t>
    </r>
    <r>
      <rPr>
        <sz val="12"/>
        <rFont val="Times New Roman"/>
        <family val="1"/>
      </rPr>
      <t>2019</t>
    </r>
    <r>
      <rPr>
        <sz val="12"/>
        <rFont val="华文仿宋"/>
        <family val="3"/>
        <charset val="134"/>
      </rPr>
      <t>级人数比例</t>
    </r>
    <phoneticPr fontId="2" type="noConversion"/>
  </si>
  <si>
    <r>
      <t>2020</t>
    </r>
    <r>
      <rPr>
        <sz val="16"/>
        <rFont val="黑体"/>
        <family val="3"/>
        <charset val="134"/>
      </rPr>
      <t>年转专业计划表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</si>
</sst>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Times New Roman"/>
      <family val="1"/>
    </font>
    <font>
      <sz val="16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u/>
      <sz val="16"/>
      <name val="Times New Roman"/>
      <family val="1"/>
    </font>
    <font>
      <sz val="16"/>
      <name val="Times New Roman"/>
      <family val="1"/>
    </font>
    <font>
      <sz val="12"/>
      <name val="华文仿宋"/>
      <family val="3"/>
      <charset val="134"/>
    </font>
    <font>
      <sz val="11"/>
      <name val="Times New Roman"/>
      <family val="1"/>
    </font>
    <font>
      <b/>
      <u/>
      <sz val="16"/>
      <name val="黑体"/>
      <family val="3"/>
      <charset val="134"/>
    </font>
    <font>
      <sz val="9"/>
      <name val="宋体"/>
      <family val="3"/>
      <charset val="134"/>
    </font>
    <font>
      <sz val="11"/>
      <name val="仿宋"/>
      <family val="3"/>
      <charset val="134"/>
    </font>
    <font>
      <sz val="12"/>
      <name val="宋体"/>
      <family val="3"/>
      <charset val="134"/>
      <scheme val="minor"/>
    </font>
    <font>
      <sz val="12"/>
      <name val="Times New Roman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1" fontId="5" fillId="0" borderId="0" xfId="1" applyNumberFormat="1" applyFont="1" applyFill="1" applyBorder="1" applyAlignment="1">
      <alignment horizontal="center" vertical="center"/>
    </xf>
    <xf numFmtId="0" fontId="1" fillId="0" borderId="0" xfId="1" applyFill="1" applyBorder="1">
      <alignment vertical="center"/>
    </xf>
    <xf numFmtId="1" fontId="1" fillId="0" borderId="0" xfId="1" applyNumberFormat="1" applyFill="1" applyBorder="1" applyAlignment="1">
      <alignment horizontal="center" vertical="center"/>
    </xf>
    <xf numFmtId="1" fontId="1" fillId="0" borderId="0" xfId="1" applyNumberFormat="1" applyFill="1" applyBorder="1">
      <alignment vertical="center"/>
    </xf>
    <xf numFmtId="0" fontId="1" fillId="0" borderId="0" xfId="1" applyFill="1" applyBorder="1" applyAlignment="1">
      <alignment horizontal="center" vertical="center"/>
    </xf>
    <xf numFmtId="49" fontId="3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7" fillId="3" borderId="0" xfId="0" applyFont="1" applyFill="1">
      <alignment vertical="center"/>
    </xf>
    <xf numFmtId="0" fontId="0" fillId="4" borderId="0" xfId="0" applyFill="1">
      <alignment vertical="center"/>
    </xf>
    <xf numFmtId="0" fontId="0" fillId="2" borderId="0" xfId="0" applyFill="1">
      <alignment vertical="center"/>
    </xf>
    <xf numFmtId="0" fontId="7" fillId="5" borderId="0" xfId="0" applyFont="1" applyFill="1">
      <alignment vertical="center"/>
    </xf>
    <xf numFmtId="0" fontId="0" fillId="5" borderId="0" xfId="0" applyFill="1">
      <alignment vertical="center"/>
    </xf>
    <xf numFmtId="0" fontId="0" fillId="0" borderId="0" xfId="0" applyFill="1">
      <alignment vertical="center"/>
    </xf>
    <xf numFmtId="0" fontId="0" fillId="5" borderId="0" xfId="0" applyFont="1" applyFill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10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10" fontId="16" fillId="6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7" fillId="0" borderId="0" xfId="0" applyFont="1" applyFill="1">
      <alignment vertical="center"/>
    </xf>
    <xf numFmtId="0" fontId="7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1" fillId="6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zoomScaleNormal="100" zoomScaleSheetLayoutView="100" workbookViewId="0"/>
  </sheetViews>
  <sheetFormatPr defaultRowHeight="29.25" customHeight="1" x14ac:dyDescent="0.15"/>
  <cols>
    <col min="1" max="1" width="5.25" style="8" customWidth="1"/>
    <col min="2" max="2" width="9.5" style="14" bestFit="1" customWidth="1"/>
    <col min="3" max="3" width="23.375" style="13" customWidth="1"/>
    <col min="4" max="4" width="9.5" style="13" bestFit="1" customWidth="1"/>
    <col min="5" max="5" width="7.5" style="8" bestFit="1" customWidth="1"/>
    <col min="6" max="6" width="7.5" style="8" customWidth="1"/>
    <col min="7" max="7" width="11.625" style="9" customWidth="1"/>
    <col min="8" max="8" width="8.75" style="8" customWidth="1"/>
    <col min="9" max="9" width="11" style="9" customWidth="1"/>
    <col min="10" max="10" width="13.875" style="13" customWidth="1"/>
    <col min="11" max="16384" width="9" style="13"/>
  </cols>
  <sheetData>
    <row r="1" spans="1:10" ht="29.25" customHeight="1" x14ac:dyDescent="0.15">
      <c r="A1" s="31" t="s">
        <v>219</v>
      </c>
      <c r="B1" s="6"/>
      <c r="C1" s="7"/>
      <c r="D1" s="7"/>
    </row>
    <row r="2" spans="1:10" ht="29.25" customHeight="1" x14ac:dyDescent="0.15">
      <c r="A2" s="10"/>
      <c r="B2" s="37" t="s">
        <v>216</v>
      </c>
      <c r="C2" s="37"/>
      <c r="D2" s="37"/>
      <c r="E2" s="36" t="s">
        <v>260</v>
      </c>
      <c r="F2" s="36"/>
      <c r="G2" s="36"/>
      <c r="H2" s="10"/>
      <c r="I2" s="10"/>
      <c r="J2" s="10"/>
    </row>
    <row r="3" spans="1:10" ht="37.5" customHeight="1" x14ac:dyDescent="0.15">
      <c r="A3" s="38" t="s">
        <v>208</v>
      </c>
      <c r="B3" s="39"/>
      <c r="C3" s="39"/>
      <c r="D3" s="39"/>
      <c r="E3" s="39"/>
      <c r="F3" s="39"/>
      <c r="G3" s="39"/>
      <c r="H3" s="39"/>
    </row>
    <row r="4" spans="1:10" ht="54.75" customHeight="1" x14ac:dyDescent="0.15">
      <c r="A4" s="23" t="s">
        <v>189</v>
      </c>
      <c r="B4" s="24" t="s">
        <v>198</v>
      </c>
      <c r="C4" s="23" t="s">
        <v>201</v>
      </c>
      <c r="D4" s="23" t="s">
        <v>202</v>
      </c>
      <c r="E4" s="23" t="s">
        <v>258</v>
      </c>
      <c r="F4" s="23" t="s">
        <v>190</v>
      </c>
      <c r="G4" s="30" t="s">
        <v>259</v>
      </c>
      <c r="H4" s="23" t="s">
        <v>199</v>
      </c>
      <c r="I4" s="13"/>
    </row>
    <row r="5" spans="1:10" ht="29.25" customHeight="1" x14ac:dyDescent="0.15">
      <c r="A5" s="26">
        <v>1</v>
      </c>
      <c r="B5" s="29" t="s">
        <v>218</v>
      </c>
      <c r="C5" s="26" t="str">
        <f>IF(ISNA(VLOOKUP($B$2&amp;"-"&amp;D5&amp;"-"&amp;B5,zydm_ver2020!$A$1:$C$153,3,FALSE)),"错误：非本单位专业！",VLOOKUP($B$2&amp;"-"&amp;D5&amp;"-"&amp;B5,zydm_ver2020!$A$1:$C$153,3,FALSE))</f>
        <v>错误：非本单位专业！</v>
      </c>
      <c r="D5" s="28" t="s">
        <v>217</v>
      </c>
      <c r="E5" s="11"/>
      <c r="F5" s="11"/>
      <c r="G5" s="25" t="e">
        <f>F5/E5</f>
        <v>#DIV/0!</v>
      </c>
      <c r="H5" s="12"/>
      <c r="I5" s="13"/>
    </row>
    <row r="6" spans="1:10" ht="29.25" customHeight="1" x14ac:dyDescent="0.15">
      <c r="A6" s="26">
        <v>2</v>
      </c>
      <c r="B6" s="29"/>
      <c r="C6" s="26" t="str">
        <f>IF(ISNA(VLOOKUP($B$2&amp;"-"&amp;D6&amp;"-"&amp;B6,zydm_ver2020!$A$1:$C$153,3,FALSE)),"错误：非本单位专业！",VLOOKUP($B$2&amp;"-"&amp;D6&amp;"-"&amp;B6,zydm_ver2020!$A$1:$C$153,3,FALSE))</f>
        <v>错误：非本单位专业！</v>
      </c>
      <c r="D6" s="11"/>
      <c r="E6" s="11"/>
      <c r="F6" s="11"/>
      <c r="G6" s="25" t="e">
        <f>F6/E6</f>
        <v>#DIV/0!</v>
      </c>
      <c r="H6" s="12"/>
      <c r="I6" s="13"/>
    </row>
    <row r="7" spans="1:10" ht="29.25" customHeight="1" x14ac:dyDescent="0.15">
      <c r="A7" s="26">
        <v>3</v>
      </c>
      <c r="B7" s="29"/>
      <c r="C7" s="26" t="str">
        <f>IF(ISNA(VLOOKUP($B$2&amp;"-"&amp;D7&amp;"-"&amp;B7,zydm_ver2020!$A$1:$C$153,3,FALSE)),"错误：非本单位专业！",VLOOKUP($B$2&amp;"-"&amp;D7&amp;"-"&amp;B7,zydm_ver2020!$A$1:$C$153,3,FALSE))</f>
        <v>错误：非本单位专业！</v>
      </c>
      <c r="D7" s="11"/>
      <c r="E7" s="11"/>
      <c r="F7" s="11"/>
      <c r="G7" s="25" t="e">
        <f>F7/E7</f>
        <v>#DIV/0!</v>
      </c>
      <c r="H7" s="12"/>
      <c r="I7" s="13"/>
    </row>
    <row r="8" spans="1:10" ht="29.25" customHeight="1" x14ac:dyDescent="0.15">
      <c r="A8" s="26">
        <v>4</v>
      </c>
      <c r="B8" s="29"/>
      <c r="C8" s="26" t="str">
        <f>IF(ISNA(VLOOKUP($B$2&amp;"-"&amp;D8&amp;"-"&amp;B8,zydm_ver2020!$A$1:$C$153,3,FALSE)),"错误：非本单位专业！",VLOOKUP($B$2&amp;"-"&amp;D8&amp;"-"&amp;B8,zydm_ver2020!$A$1:$C$153,3,FALSE))</f>
        <v>错误：非本单位专业！</v>
      </c>
      <c r="D8" s="11"/>
      <c r="E8" s="11"/>
      <c r="F8" s="11"/>
      <c r="G8" s="25" t="e">
        <f>F8/E8</f>
        <v>#DIV/0!</v>
      </c>
      <c r="H8" s="12"/>
      <c r="I8" s="13"/>
    </row>
    <row r="9" spans="1:10" ht="29.25" customHeight="1" x14ac:dyDescent="0.15">
      <c r="A9" s="26">
        <v>5</v>
      </c>
      <c r="B9" s="29"/>
      <c r="C9" s="26" t="str">
        <f>IF(ISNA(VLOOKUP($B$2&amp;"-"&amp;D9&amp;"-"&amp;B9,zydm_ver2020!$A$1:$C$153,3,FALSE)),"错误：非本单位专业！",VLOOKUP($B$2&amp;"-"&amp;D9&amp;"-"&amp;B9,zydm_ver2020!$A$1:$C$153,3,FALSE))</f>
        <v>错误：非本单位专业！</v>
      </c>
      <c r="D9" s="11"/>
      <c r="E9" s="11"/>
      <c r="F9" s="11"/>
      <c r="G9" s="25" t="e">
        <f>F9/E9</f>
        <v>#DIV/0!</v>
      </c>
      <c r="H9" s="12"/>
      <c r="I9" s="13"/>
    </row>
    <row r="10" spans="1:10" ht="29.25" customHeight="1" x14ac:dyDescent="0.15">
      <c r="A10" s="26">
        <v>6</v>
      </c>
      <c r="B10" s="29"/>
      <c r="C10" s="26" t="str">
        <f>IF(ISNA(VLOOKUP($B$2&amp;"-"&amp;D10&amp;"-"&amp;B10,zydm_ver2020!$A$1:$C$153,3,FALSE)),"错误：非本单位专业！",VLOOKUP($B$2&amp;"-"&amp;D10&amp;"-"&amp;B10,zydm_ver2020!$A$1:$C$153,3,FALSE))</f>
        <v>错误：非本单位专业！</v>
      </c>
      <c r="D10" s="11"/>
      <c r="E10" s="11"/>
      <c r="F10" s="11"/>
      <c r="G10" s="25" t="e">
        <f t="shared" ref="G10:G19" si="0">F10/E10</f>
        <v>#DIV/0!</v>
      </c>
      <c r="H10" s="12"/>
      <c r="I10" s="13"/>
    </row>
    <row r="11" spans="1:10" ht="29.25" customHeight="1" x14ac:dyDescent="0.15">
      <c r="A11" s="26">
        <v>7</v>
      </c>
      <c r="B11" s="29"/>
      <c r="C11" s="26" t="str">
        <f>IF(ISNA(VLOOKUP($B$2&amp;"-"&amp;D11&amp;"-"&amp;B11,zydm_ver2020!$A$1:$C$153,3,FALSE)),"错误：非本单位专业！",VLOOKUP($B$2&amp;"-"&amp;D11&amp;"-"&amp;B11,zydm_ver2020!$A$1:$C$153,3,FALSE))</f>
        <v>错误：非本单位专业！</v>
      </c>
      <c r="D11" s="11"/>
      <c r="E11" s="11"/>
      <c r="F11" s="11"/>
      <c r="G11" s="25" t="e">
        <f t="shared" si="0"/>
        <v>#DIV/0!</v>
      </c>
      <c r="H11" s="12"/>
      <c r="I11" s="13"/>
    </row>
    <row r="12" spans="1:10" ht="29.25" customHeight="1" x14ac:dyDescent="0.15">
      <c r="A12" s="26">
        <v>8</v>
      </c>
      <c r="B12" s="29"/>
      <c r="C12" s="26" t="str">
        <f>IF(ISNA(VLOOKUP($B$2&amp;"-"&amp;D12&amp;"-"&amp;B12,zydm_ver2020!$A$1:$C$153,3,FALSE)),"错误：非本单位专业！",VLOOKUP($B$2&amp;"-"&amp;D12&amp;"-"&amp;B12,zydm_ver2020!$A$1:$C$153,3,FALSE))</f>
        <v>错误：非本单位专业！</v>
      </c>
      <c r="D12" s="11"/>
      <c r="E12" s="11"/>
      <c r="F12" s="11"/>
      <c r="G12" s="25" t="e">
        <f t="shared" si="0"/>
        <v>#DIV/0!</v>
      </c>
      <c r="H12" s="12"/>
      <c r="I12" s="13"/>
    </row>
    <row r="13" spans="1:10" ht="29.25" customHeight="1" x14ac:dyDescent="0.15">
      <c r="A13" s="26">
        <v>9</v>
      </c>
      <c r="B13" s="29"/>
      <c r="C13" s="26" t="str">
        <f>IF(ISNA(VLOOKUP($B$2&amp;"-"&amp;D13&amp;"-"&amp;B13,zydm_ver2020!$A$1:$C$153,3,FALSE)),"错误：非本单位专业！",VLOOKUP($B$2&amp;"-"&amp;D13&amp;"-"&amp;B13,zydm_ver2020!$A$1:$C$153,3,FALSE))</f>
        <v>错误：非本单位专业！</v>
      </c>
      <c r="D13" s="11"/>
      <c r="E13" s="11"/>
      <c r="F13" s="11"/>
      <c r="G13" s="25" t="e">
        <f t="shared" si="0"/>
        <v>#DIV/0!</v>
      </c>
      <c r="H13" s="12"/>
      <c r="I13" s="13"/>
    </row>
    <row r="14" spans="1:10" ht="29.25" customHeight="1" x14ac:dyDescent="0.15">
      <c r="A14" s="26">
        <v>10</v>
      </c>
      <c r="B14" s="29"/>
      <c r="C14" s="26" t="str">
        <f>IF(ISNA(VLOOKUP($B$2&amp;"-"&amp;D14&amp;"-"&amp;B14,zydm_ver2020!$A$1:$C$153,3,FALSE)),"错误：非本单位专业！",VLOOKUP($B$2&amp;"-"&amp;D14&amp;"-"&amp;B14,zydm_ver2020!$A$1:$C$153,3,FALSE))</f>
        <v>错误：非本单位专业！</v>
      </c>
      <c r="D14" s="11"/>
      <c r="E14" s="11"/>
      <c r="F14" s="11"/>
      <c r="G14" s="25" t="e">
        <f t="shared" si="0"/>
        <v>#DIV/0!</v>
      </c>
      <c r="H14" s="12"/>
      <c r="I14" s="13"/>
    </row>
    <row r="15" spans="1:10" ht="29.25" customHeight="1" x14ac:dyDescent="0.15">
      <c r="A15" s="26">
        <v>11</v>
      </c>
      <c r="B15" s="29"/>
      <c r="C15" s="26" t="str">
        <f>IF(ISNA(VLOOKUP($B$2&amp;"-"&amp;D15&amp;"-"&amp;B15,zydm_ver2020!$A$1:$C$153,3,FALSE)),"错误：非本单位专业！",VLOOKUP($B$2&amp;"-"&amp;D15&amp;"-"&amp;B15,zydm_ver2020!$A$1:$C$153,3,FALSE))</f>
        <v>错误：非本单位专业！</v>
      </c>
      <c r="D15" s="11"/>
      <c r="E15" s="11"/>
      <c r="F15" s="11"/>
      <c r="G15" s="25" t="e">
        <f t="shared" si="0"/>
        <v>#DIV/0!</v>
      </c>
      <c r="H15" s="12"/>
      <c r="I15" s="13"/>
    </row>
    <row r="16" spans="1:10" ht="29.25" customHeight="1" x14ac:dyDescent="0.15">
      <c r="A16" s="26">
        <v>12</v>
      </c>
      <c r="B16" s="29"/>
      <c r="C16" s="26" t="str">
        <f>IF(ISNA(VLOOKUP($B$2&amp;"-"&amp;D16&amp;"-"&amp;B16,zydm_ver2020!$A$1:$C$153,3,FALSE)),"错误：非本单位专业！",VLOOKUP($B$2&amp;"-"&amp;D16&amp;"-"&amp;B16,zydm_ver2020!$A$1:$C$153,3,FALSE))</f>
        <v>错误：非本单位专业！</v>
      </c>
      <c r="D16" s="11"/>
      <c r="E16" s="11"/>
      <c r="F16" s="11"/>
      <c r="G16" s="25" t="e">
        <f t="shared" si="0"/>
        <v>#DIV/0!</v>
      </c>
      <c r="H16" s="12"/>
      <c r="I16" s="13"/>
    </row>
    <row r="17" spans="1:9" ht="29.25" customHeight="1" x14ac:dyDescent="0.15">
      <c r="A17" s="26">
        <v>13</v>
      </c>
      <c r="B17" s="29"/>
      <c r="C17" s="26" t="str">
        <f>IF(ISNA(VLOOKUP($B$2&amp;"-"&amp;D17&amp;"-"&amp;B17,zydm_ver2020!$A$1:$C$153,3,FALSE)),"错误：非本单位专业！",VLOOKUP($B$2&amp;"-"&amp;D17&amp;"-"&amp;B17,zydm_ver2020!$A$1:$C$153,3,FALSE))</f>
        <v>错误：非本单位专业！</v>
      </c>
      <c r="D17" s="11"/>
      <c r="E17" s="11"/>
      <c r="F17" s="11"/>
      <c r="G17" s="25" t="e">
        <f t="shared" si="0"/>
        <v>#DIV/0!</v>
      </c>
      <c r="H17" s="12"/>
      <c r="I17" s="13"/>
    </row>
    <row r="18" spans="1:9" ht="29.25" customHeight="1" x14ac:dyDescent="0.15">
      <c r="A18" s="26">
        <v>14</v>
      </c>
      <c r="B18" s="29"/>
      <c r="C18" s="26" t="str">
        <f>IF(ISNA(VLOOKUP($B$2&amp;"-"&amp;D18&amp;"-"&amp;B18,zydm_ver2020!$A$1:$C$153,3,FALSE)),"错误：非本单位专业！",VLOOKUP($B$2&amp;"-"&amp;D18&amp;"-"&amp;B18,zydm_ver2020!$A$1:$C$153,3,FALSE))</f>
        <v>错误：非本单位专业！</v>
      </c>
      <c r="D18" s="11"/>
      <c r="E18" s="11"/>
      <c r="F18" s="11"/>
      <c r="G18" s="25" t="e">
        <f t="shared" si="0"/>
        <v>#DIV/0!</v>
      </c>
      <c r="H18" s="12"/>
      <c r="I18" s="13"/>
    </row>
    <row r="19" spans="1:9" ht="29.25" customHeight="1" x14ac:dyDescent="0.15">
      <c r="A19" s="26">
        <v>15</v>
      </c>
      <c r="B19" s="29"/>
      <c r="C19" s="26" t="str">
        <f>IF(ISNA(VLOOKUP($B$2&amp;"-"&amp;D19&amp;"-"&amp;B19,zydm_ver2020!$A$1:$C$153,3,FALSE)),"错误：非本单位专业！",VLOOKUP($B$2&amp;"-"&amp;D19&amp;"-"&amp;B19,zydm_ver2020!$A$1:$C$153,3,FALSE))</f>
        <v>错误：非本单位专业！</v>
      </c>
      <c r="D19" s="11"/>
      <c r="E19" s="11"/>
      <c r="F19" s="11"/>
      <c r="G19" s="25" t="e">
        <f t="shared" si="0"/>
        <v>#DIV/0!</v>
      </c>
      <c r="H19" s="12"/>
      <c r="I19" s="13"/>
    </row>
    <row r="20" spans="1:9" ht="29.25" customHeight="1" x14ac:dyDescent="0.15">
      <c r="A20" s="26">
        <v>16</v>
      </c>
      <c r="B20" s="29"/>
      <c r="C20" s="26" t="str">
        <f>IF(ISNA(VLOOKUP($B$2&amp;"-"&amp;D20&amp;"-"&amp;B20,zydm_ver2020!$A$1:$C$153,3,FALSE)),"错误：非本单位专业！",VLOOKUP($B$2&amp;"-"&amp;D20&amp;"-"&amp;B20,zydm_ver2020!$A$1:$C$153,3,FALSE))</f>
        <v>错误：非本单位专业！</v>
      </c>
      <c r="D20" s="11"/>
      <c r="E20" s="11"/>
      <c r="F20" s="11"/>
      <c r="G20" s="25" t="e">
        <f t="shared" ref="G20:G23" si="1">F20/E20</f>
        <v>#DIV/0!</v>
      </c>
      <c r="H20" s="12"/>
      <c r="I20" s="13"/>
    </row>
    <row r="21" spans="1:9" ht="29.25" customHeight="1" x14ac:dyDescent="0.15">
      <c r="A21" s="26">
        <v>17</v>
      </c>
      <c r="B21" s="29"/>
      <c r="C21" s="26" t="str">
        <f>IF(ISNA(VLOOKUP($B$2&amp;"-"&amp;D21&amp;"-"&amp;B21,zydm_ver2020!$A$1:$C$153,3,FALSE)),"错误：非本单位专业！",VLOOKUP($B$2&amp;"-"&amp;D21&amp;"-"&amp;B21,zydm_ver2020!$A$1:$C$153,3,FALSE))</f>
        <v>错误：非本单位专业！</v>
      </c>
      <c r="D21" s="11"/>
      <c r="E21" s="11"/>
      <c r="F21" s="11"/>
      <c r="G21" s="25" t="e">
        <f t="shared" si="1"/>
        <v>#DIV/0!</v>
      </c>
      <c r="H21" s="12"/>
      <c r="I21" s="13"/>
    </row>
    <row r="22" spans="1:9" ht="29.25" customHeight="1" x14ac:dyDescent="0.15">
      <c r="A22" s="26">
        <v>18</v>
      </c>
      <c r="B22" s="22"/>
      <c r="C22" s="26" t="str">
        <f>IF(ISNA(VLOOKUP($B$2&amp;"-"&amp;D22&amp;"-"&amp;B22,zydm_ver2020!$A$1:$C$153,3,FALSE)),"错误：非本单位专业！",VLOOKUP($B$2&amp;"-"&amp;D22&amp;"-"&amp;B22,zydm_ver2020!$A$1:$C$153,3,FALSE))</f>
        <v>错误：非本单位专业！</v>
      </c>
      <c r="D22" s="11"/>
      <c r="E22" s="11"/>
      <c r="F22" s="11"/>
      <c r="G22" s="25" t="e">
        <f t="shared" si="1"/>
        <v>#DIV/0!</v>
      </c>
      <c r="H22" s="12"/>
      <c r="I22" s="13"/>
    </row>
    <row r="23" spans="1:9" ht="29.25" customHeight="1" x14ac:dyDescent="0.15">
      <c r="A23" s="35" t="s">
        <v>200</v>
      </c>
      <c r="B23" s="35"/>
      <c r="C23" s="35"/>
      <c r="D23" s="35"/>
      <c r="E23" s="26">
        <f>SUM(E5:E22)</f>
        <v>0</v>
      </c>
      <c r="F23" s="26">
        <f>SUM(F5:F22)</f>
        <v>0</v>
      </c>
      <c r="G23" s="25" t="e">
        <f t="shared" si="1"/>
        <v>#DIV/0!</v>
      </c>
      <c r="H23" s="27"/>
      <c r="I23" s="13"/>
    </row>
    <row r="24" spans="1:9" ht="29.25" customHeight="1" x14ac:dyDescent="0.15">
      <c r="A24" s="33" t="s">
        <v>207</v>
      </c>
      <c r="B24" s="34"/>
      <c r="C24" s="34"/>
      <c r="D24" s="34"/>
      <c r="E24" s="34"/>
      <c r="F24" s="34"/>
      <c r="G24" s="34"/>
      <c r="H24" s="34"/>
    </row>
  </sheetData>
  <sheetProtection algorithmName="SHA-512" hashValue="jzgXc5oFxsWV/Secs/8870LMZqvcGPX9kH3Z/liX/GF/JQCmit75GLpivZQpz3Dym+amGHfjsfG4FcuQ39a6qA==" saltValue="qGTHeMByu1/mfr3b6ge3Eg==" spinCount="100000" sheet="1" objects="1" scenarios="1"/>
  <protectedRanges>
    <protectedRange sqref="B2:D2 B5:B22 D5:F22 H5:H22" name="允许编辑区域"/>
  </protectedRanges>
  <mergeCells count="5">
    <mergeCell ref="A24:H24"/>
    <mergeCell ref="A23:D23"/>
    <mergeCell ref="E2:G2"/>
    <mergeCell ref="B2:D2"/>
    <mergeCell ref="A3:H3"/>
  </mergeCells>
  <phoneticPr fontId="2" type="noConversion"/>
  <dataValidations xWindow="371" yWindow="513" count="3">
    <dataValidation type="list" errorStyle="information" allowBlank="1" showInputMessage="1" showErrorMessage="1" errorTitle="培养单位" error="请从下拉菜单中输入培养单位名称！" promptTitle="培养单位" prompt="请最先输入培养单位名称！" sqref="B2:D2" xr:uid="{00000000-0002-0000-0000-000000000000}">
      <formula1>培养单位</formula1>
    </dataValidation>
    <dataValidation type="list" errorStyle="information" allowBlank="1" showInputMessage="1" showErrorMessage="1" errorTitle="研究生层次" error="请从下拉菜单中选择学硕、专硕、博士！" promptTitle="研究生层次" prompt="请在输入层次后，再输入6位专业代码！" sqref="D5:D22" xr:uid="{00000000-0002-0000-0000-000001000000}">
      <formula1>INDIRECT($B$2)</formula1>
    </dataValidation>
    <dataValidation type="list" errorStyle="information" allowBlank="1" showInputMessage="1" showErrorMessage="1" errorTitle="专业代码" error="请从下拉菜单中选择6位专业代码输入！" promptTitle="专业代码" prompt="请输入本学院相应层次专业对应6位代码！" sqref="B5:B22" xr:uid="{00000000-0002-0000-0000-000002000000}">
      <formula1>INDIRECT($D5)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3"/>
  <sheetViews>
    <sheetView topLeftCell="B1" workbookViewId="0">
      <selection activeCell="B1" sqref="B1"/>
    </sheetView>
  </sheetViews>
  <sheetFormatPr defaultRowHeight="13.5" x14ac:dyDescent="0.15"/>
  <cols>
    <col min="1" max="1" width="42.75" style="2" hidden="1" customWidth="1"/>
    <col min="2" max="2" width="13.75" style="3" bestFit="1" customWidth="1"/>
    <col min="3" max="3" width="23.5" style="4" bestFit="1" customWidth="1"/>
    <col min="4" max="4" width="29.625" style="4" bestFit="1" customWidth="1"/>
    <col min="5" max="5" width="13.75" style="5" bestFit="1" customWidth="1"/>
    <col min="6" max="6" width="9.75" style="2" bestFit="1" customWidth="1"/>
    <col min="7" max="16384" width="9" style="2"/>
  </cols>
  <sheetData>
    <row r="1" spans="1:6" x14ac:dyDescent="0.15">
      <c r="A1" s="1" t="s">
        <v>206</v>
      </c>
      <c r="B1" s="1" t="s">
        <v>220</v>
      </c>
      <c r="C1" s="1" t="s">
        <v>221</v>
      </c>
      <c r="D1" s="1" t="s">
        <v>222</v>
      </c>
      <c r="E1" s="1" t="s">
        <v>223</v>
      </c>
      <c r="F1" s="1" t="s">
        <v>0</v>
      </c>
    </row>
    <row r="2" spans="1:6" x14ac:dyDescent="0.15">
      <c r="A2" s="2" t="str">
        <f>D2&amp;"-"&amp;E2&amp;"-"&amp;B2</f>
        <v>材料科学与工程学院-博士-080500</v>
      </c>
      <c r="B2" s="3" t="s">
        <v>1</v>
      </c>
      <c r="C2" s="4" t="s">
        <v>2</v>
      </c>
      <c r="D2" s="4" t="s">
        <v>3</v>
      </c>
      <c r="E2" s="5" t="s">
        <v>196</v>
      </c>
    </row>
    <row r="3" spans="1:6" x14ac:dyDescent="0.15">
      <c r="A3" s="2" t="str">
        <f t="shared" ref="A3:A66" si="0">D3&amp;"-"&amp;E3&amp;"-"&amp;B3</f>
        <v>材料科学与工程国际化示范学院-博士-080500</v>
      </c>
      <c r="B3" s="3" t="s">
        <v>1</v>
      </c>
      <c r="C3" s="4" t="s">
        <v>2</v>
      </c>
      <c r="D3" s="4" t="s">
        <v>224</v>
      </c>
      <c r="E3" s="5" t="s">
        <v>196</v>
      </c>
    </row>
    <row r="4" spans="1:6" x14ac:dyDescent="0.15">
      <c r="A4" s="2" t="str">
        <f t="shared" si="0"/>
        <v>交通学院-博士-081406</v>
      </c>
      <c r="B4" s="3" t="s">
        <v>38</v>
      </c>
      <c r="C4" s="4" t="s">
        <v>39</v>
      </c>
      <c r="D4" s="4" t="s">
        <v>35</v>
      </c>
      <c r="E4" s="5" t="s">
        <v>196</v>
      </c>
    </row>
    <row r="5" spans="1:6" x14ac:dyDescent="0.15">
      <c r="A5" s="2" t="str">
        <f t="shared" si="0"/>
        <v>交通学院-博士-082300</v>
      </c>
      <c r="B5" s="3" t="s">
        <v>69</v>
      </c>
      <c r="C5" s="4" t="s">
        <v>70</v>
      </c>
      <c r="D5" s="4" t="s">
        <v>35</v>
      </c>
      <c r="E5" s="5" t="s">
        <v>196</v>
      </c>
    </row>
    <row r="6" spans="1:6" x14ac:dyDescent="0.15">
      <c r="A6" s="2" t="str">
        <f t="shared" si="0"/>
        <v>交通学院-博士-082400</v>
      </c>
      <c r="B6" s="3" t="s">
        <v>46</v>
      </c>
      <c r="C6" s="4" t="s">
        <v>47</v>
      </c>
      <c r="D6" s="4" t="s">
        <v>35</v>
      </c>
      <c r="E6" s="5" t="s">
        <v>196</v>
      </c>
    </row>
    <row r="7" spans="1:6" x14ac:dyDescent="0.15">
      <c r="A7" s="2" t="str">
        <f t="shared" si="0"/>
        <v>汽车工程学院-博士-080204</v>
      </c>
      <c r="B7" s="3" t="s">
        <v>74</v>
      </c>
      <c r="C7" s="4" t="s">
        <v>75</v>
      </c>
      <c r="D7" s="4" t="s">
        <v>76</v>
      </c>
      <c r="E7" s="5" t="s">
        <v>196</v>
      </c>
    </row>
    <row r="8" spans="1:6" x14ac:dyDescent="0.15">
      <c r="A8" s="2" t="str">
        <f t="shared" si="0"/>
        <v>汽车工程学院-博士-0802Z5</v>
      </c>
      <c r="B8" s="3" t="s">
        <v>79</v>
      </c>
      <c r="C8" s="4" t="s">
        <v>80</v>
      </c>
      <c r="D8" s="4" t="s">
        <v>76</v>
      </c>
      <c r="E8" s="5" t="s">
        <v>196</v>
      </c>
    </row>
    <row r="9" spans="1:6" x14ac:dyDescent="0.15">
      <c r="A9" s="2" t="str">
        <f t="shared" si="0"/>
        <v>汽车工程学院-博士-080700</v>
      </c>
      <c r="B9" s="3" t="s">
        <v>225</v>
      </c>
      <c r="C9" s="4" t="s">
        <v>226</v>
      </c>
      <c r="D9" s="4" t="s">
        <v>76</v>
      </c>
      <c r="E9" s="5" t="s">
        <v>196</v>
      </c>
    </row>
    <row r="10" spans="1:6" x14ac:dyDescent="0.15">
      <c r="A10" s="2" t="str">
        <f t="shared" si="0"/>
        <v>机电工程学院-博士-080200</v>
      </c>
      <c r="B10" s="3" t="s">
        <v>21</v>
      </c>
      <c r="C10" s="4" t="s">
        <v>22</v>
      </c>
      <c r="D10" s="4" t="s">
        <v>23</v>
      </c>
      <c r="E10" s="5" t="s">
        <v>196</v>
      </c>
    </row>
    <row r="11" spans="1:6" x14ac:dyDescent="0.15">
      <c r="A11" s="2" t="str">
        <f t="shared" si="0"/>
        <v>机电工程学院-博士-080400</v>
      </c>
      <c r="B11" s="3" t="s">
        <v>26</v>
      </c>
      <c r="C11" s="4" t="s">
        <v>27</v>
      </c>
      <c r="D11" s="4" t="s">
        <v>23</v>
      </c>
      <c r="E11" s="5" t="s">
        <v>196</v>
      </c>
    </row>
    <row r="12" spans="1:6" x14ac:dyDescent="0.15">
      <c r="A12" s="2" t="str">
        <f t="shared" si="0"/>
        <v>能源与动力工程学院-博士-080700</v>
      </c>
      <c r="B12" s="3" t="s">
        <v>225</v>
      </c>
      <c r="C12" s="4" t="s">
        <v>226</v>
      </c>
      <c r="D12" s="4" t="s">
        <v>71</v>
      </c>
      <c r="E12" s="5" t="s">
        <v>196</v>
      </c>
    </row>
    <row r="13" spans="1:6" x14ac:dyDescent="0.15">
      <c r="A13" s="2" t="str">
        <f t="shared" si="0"/>
        <v>能源与动力工程学院-博士-082300</v>
      </c>
      <c r="B13" s="3" t="s">
        <v>69</v>
      </c>
      <c r="C13" s="4" t="s">
        <v>70</v>
      </c>
      <c r="D13" s="4" t="s">
        <v>71</v>
      </c>
      <c r="E13" s="5" t="s">
        <v>196</v>
      </c>
    </row>
    <row r="14" spans="1:6" x14ac:dyDescent="0.15">
      <c r="A14" s="2" t="str">
        <f t="shared" si="0"/>
        <v>能源与动力工程学院-博士-082402</v>
      </c>
      <c r="B14" s="3" t="s">
        <v>72</v>
      </c>
      <c r="C14" s="4" t="s">
        <v>73</v>
      </c>
      <c r="D14" s="4" t="s">
        <v>71</v>
      </c>
      <c r="E14" s="5" t="s">
        <v>196</v>
      </c>
    </row>
    <row r="15" spans="1:6" x14ac:dyDescent="0.15">
      <c r="A15" s="2" t="str">
        <f t="shared" si="0"/>
        <v>土木工程与建筑学院-博士-081400</v>
      </c>
      <c r="B15" s="3" t="s">
        <v>85</v>
      </c>
      <c r="C15" s="4" t="s">
        <v>86</v>
      </c>
      <c r="D15" s="4" t="s">
        <v>84</v>
      </c>
      <c r="E15" s="5" t="s">
        <v>196</v>
      </c>
    </row>
    <row r="16" spans="1:6" x14ac:dyDescent="0.15">
      <c r="A16" s="2" t="str">
        <f t="shared" si="0"/>
        <v>资源与环境工程学院-博士-081900</v>
      </c>
      <c r="B16" s="3" t="s">
        <v>113</v>
      </c>
      <c r="C16" s="4" t="s">
        <v>114</v>
      </c>
      <c r="D16" s="4" t="s">
        <v>115</v>
      </c>
      <c r="E16" s="5" t="s">
        <v>196</v>
      </c>
    </row>
    <row r="17" spans="1:5" x14ac:dyDescent="0.15">
      <c r="A17" s="2" t="str">
        <f t="shared" si="0"/>
        <v>资源与环境工程学院-博士-083000</v>
      </c>
      <c r="B17" s="3" t="s">
        <v>116</v>
      </c>
      <c r="C17" s="4" t="s">
        <v>117</v>
      </c>
      <c r="D17" s="4" t="s">
        <v>115</v>
      </c>
      <c r="E17" s="5" t="s">
        <v>196</v>
      </c>
    </row>
    <row r="18" spans="1:5" x14ac:dyDescent="0.15">
      <c r="A18" s="2" t="str">
        <f t="shared" si="0"/>
        <v>信息工程学院-博士-081000</v>
      </c>
      <c r="B18" s="3" t="s">
        <v>100</v>
      </c>
      <c r="C18" s="4" t="s">
        <v>101</v>
      </c>
      <c r="D18" s="4" t="s">
        <v>99</v>
      </c>
      <c r="E18" s="5" t="s">
        <v>196</v>
      </c>
    </row>
    <row r="19" spans="1:5" x14ac:dyDescent="0.15">
      <c r="A19" s="2" t="str">
        <f t="shared" si="0"/>
        <v>计算机科学与技术学院-博士-081200</v>
      </c>
      <c r="B19" s="3" t="s">
        <v>28</v>
      </c>
      <c r="C19" s="4" t="s">
        <v>29</v>
      </c>
      <c r="D19" s="4" t="s">
        <v>30</v>
      </c>
      <c r="E19" s="5" t="s">
        <v>196</v>
      </c>
    </row>
    <row r="20" spans="1:5" x14ac:dyDescent="0.15">
      <c r="A20" s="2" t="str">
        <f t="shared" si="0"/>
        <v>自动化学院-博士-082302</v>
      </c>
      <c r="B20" s="3" t="s">
        <v>11</v>
      </c>
      <c r="C20" s="4" t="s">
        <v>12</v>
      </c>
      <c r="D20" s="4" t="s">
        <v>118</v>
      </c>
      <c r="E20" s="5" t="s">
        <v>196</v>
      </c>
    </row>
    <row r="21" spans="1:5" x14ac:dyDescent="0.15">
      <c r="A21" s="2" t="str">
        <f t="shared" si="0"/>
        <v>航运学院-博士-082302</v>
      </c>
      <c r="B21" s="3" t="s">
        <v>11</v>
      </c>
      <c r="C21" s="4" t="s">
        <v>12</v>
      </c>
      <c r="D21" s="4" t="s">
        <v>13</v>
      </c>
      <c r="E21" s="5" t="s">
        <v>196</v>
      </c>
    </row>
    <row r="22" spans="1:5" x14ac:dyDescent="0.15">
      <c r="A22" s="2" t="str">
        <f t="shared" si="0"/>
        <v>物流工程学院-博士-080200</v>
      </c>
      <c r="B22" s="3" t="s">
        <v>21</v>
      </c>
      <c r="C22" s="4" t="s">
        <v>22</v>
      </c>
      <c r="D22" s="4" t="s">
        <v>96</v>
      </c>
      <c r="E22" s="5" t="s">
        <v>196</v>
      </c>
    </row>
    <row r="23" spans="1:5" x14ac:dyDescent="0.15">
      <c r="A23" s="2" t="str">
        <f t="shared" si="0"/>
        <v>物流工程学院-博士-082300</v>
      </c>
      <c r="B23" s="3" t="s">
        <v>69</v>
      </c>
      <c r="C23" s="4" t="s">
        <v>70</v>
      </c>
      <c r="D23" s="4" t="s">
        <v>96</v>
      </c>
      <c r="E23" s="5" t="s">
        <v>196</v>
      </c>
    </row>
    <row r="24" spans="1:5" x14ac:dyDescent="0.15">
      <c r="A24" s="2" t="str">
        <f t="shared" si="0"/>
        <v>理学院-博士-080100</v>
      </c>
      <c r="B24" s="3" t="s">
        <v>33</v>
      </c>
      <c r="C24" s="4" t="s">
        <v>34</v>
      </c>
      <c r="D24" s="4" t="s">
        <v>59</v>
      </c>
      <c r="E24" s="5" t="s">
        <v>196</v>
      </c>
    </row>
    <row r="25" spans="1:5" x14ac:dyDescent="0.15">
      <c r="A25" s="2" t="str">
        <f t="shared" si="0"/>
        <v>管理学院-博士-120100</v>
      </c>
      <c r="B25" s="3" t="s">
        <v>7</v>
      </c>
      <c r="C25" s="4" t="s">
        <v>8</v>
      </c>
      <c r="D25" s="4" t="s">
        <v>6</v>
      </c>
      <c r="E25" s="5" t="s">
        <v>196</v>
      </c>
    </row>
    <row r="26" spans="1:5" x14ac:dyDescent="0.15">
      <c r="A26" s="2" t="str">
        <f t="shared" si="0"/>
        <v>管理学院-博士-120200</v>
      </c>
      <c r="B26" s="3" t="s">
        <v>9</v>
      </c>
      <c r="C26" s="4" t="s">
        <v>10</v>
      </c>
      <c r="D26" s="4" t="s">
        <v>6</v>
      </c>
      <c r="E26" s="5" t="s">
        <v>196</v>
      </c>
    </row>
    <row r="27" spans="1:5" x14ac:dyDescent="0.15">
      <c r="A27" s="2" t="str">
        <f t="shared" si="0"/>
        <v>经济学院-博士-020200</v>
      </c>
      <c r="B27" s="3" t="s">
        <v>55</v>
      </c>
      <c r="C27" s="4" t="s">
        <v>56</v>
      </c>
      <c r="D27" s="4" t="s">
        <v>54</v>
      </c>
      <c r="E27" s="5" t="s">
        <v>196</v>
      </c>
    </row>
    <row r="28" spans="1:5" x14ac:dyDescent="0.15">
      <c r="A28" s="2" t="str">
        <f t="shared" si="0"/>
        <v>艺术与设计学院-博士-130100</v>
      </c>
      <c r="B28" s="3" t="s">
        <v>102</v>
      </c>
      <c r="C28" s="4" t="s">
        <v>103</v>
      </c>
      <c r="D28" s="4" t="s">
        <v>104</v>
      </c>
      <c r="E28" s="5" t="s">
        <v>196</v>
      </c>
    </row>
    <row r="29" spans="1:5" x14ac:dyDescent="0.15">
      <c r="A29" s="2" t="str">
        <f t="shared" si="0"/>
        <v>艺术与设计学院-博士-130500</v>
      </c>
      <c r="B29" s="3" t="s">
        <v>107</v>
      </c>
      <c r="C29" s="4" t="s">
        <v>108</v>
      </c>
      <c r="D29" s="4" t="s">
        <v>104</v>
      </c>
      <c r="E29" s="5" t="s">
        <v>196</v>
      </c>
    </row>
    <row r="30" spans="1:5" x14ac:dyDescent="0.15">
      <c r="A30" s="2" t="str">
        <f t="shared" si="0"/>
        <v>马克思主义学院-博士-030501</v>
      </c>
      <c r="B30" s="3" t="s">
        <v>183</v>
      </c>
      <c r="C30" s="4" t="s">
        <v>184</v>
      </c>
      <c r="D30" s="4" t="s">
        <v>66</v>
      </c>
      <c r="E30" s="5" t="s">
        <v>196</v>
      </c>
    </row>
    <row r="31" spans="1:5" x14ac:dyDescent="0.15">
      <c r="A31" s="2" t="str">
        <f t="shared" si="0"/>
        <v>马克思主义学院-博士-030502</v>
      </c>
      <c r="B31" s="3" t="s">
        <v>227</v>
      </c>
      <c r="C31" s="4" t="s">
        <v>228</v>
      </c>
      <c r="D31" s="4" t="s">
        <v>66</v>
      </c>
      <c r="E31" s="5" t="s">
        <v>196</v>
      </c>
    </row>
    <row r="32" spans="1:5" x14ac:dyDescent="0.15">
      <c r="A32" s="2" t="str">
        <f t="shared" si="0"/>
        <v>马克思主义学院-博士-030503</v>
      </c>
      <c r="B32" s="3" t="s">
        <v>185</v>
      </c>
      <c r="C32" s="4" t="s">
        <v>186</v>
      </c>
      <c r="D32" s="4" t="s">
        <v>66</v>
      </c>
      <c r="E32" s="5" t="s">
        <v>196</v>
      </c>
    </row>
    <row r="33" spans="1:5" x14ac:dyDescent="0.15">
      <c r="A33" s="2" t="str">
        <f t="shared" si="0"/>
        <v>马克思主义学院-博士-030504</v>
      </c>
      <c r="B33" s="3" t="s">
        <v>213</v>
      </c>
      <c r="C33" s="4" t="s">
        <v>214</v>
      </c>
      <c r="D33" s="4" t="s">
        <v>66</v>
      </c>
      <c r="E33" s="5" t="s">
        <v>196</v>
      </c>
    </row>
    <row r="34" spans="1:5" x14ac:dyDescent="0.15">
      <c r="A34" s="2" t="str">
        <f t="shared" si="0"/>
        <v>马克思主义学院-博士-030505</v>
      </c>
      <c r="B34" s="3" t="s">
        <v>187</v>
      </c>
      <c r="C34" s="4" t="s">
        <v>188</v>
      </c>
      <c r="D34" s="4" t="s">
        <v>66</v>
      </c>
      <c r="E34" s="5" t="s">
        <v>196</v>
      </c>
    </row>
    <row r="35" spans="1:5" x14ac:dyDescent="0.15">
      <c r="A35" s="2" t="str">
        <f t="shared" si="0"/>
        <v>马克思主义学院-博士-030506</v>
      </c>
      <c r="B35" s="3" t="s">
        <v>229</v>
      </c>
      <c r="C35" s="4" t="s">
        <v>230</v>
      </c>
      <c r="D35" s="4" t="s">
        <v>66</v>
      </c>
      <c r="E35" s="5" t="s">
        <v>196</v>
      </c>
    </row>
    <row r="36" spans="1:5" x14ac:dyDescent="0.15">
      <c r="A36" s="2" t="str">
        <f t="shared" si="0"/>
        <v>法学与人文社会学院-博士-030505</v>
      </c>
      <c r="B36" s="3" t="s">
        <v>187</v>
      </c>
      <c r="C36" s="4" t="s">
        <v>188</v>
      </c>
      <c r="D36" s="4" t="s">
        <v>231</v>
      </c>
      <c r="E36" s="5" t="s">
        <v>196</v>
      </c>
    </row>
    <row r="37" spans="1:5" x14ac:dyDescent="0.15">
      <c r="A37" s="2" t="str">
        <f t="shared" si="0"/>
        <v>安全科学与应急管理学院-博士-083700</v>
      </c>
      <c r="B37" s="3" t="s">
        <v>4</v>
      </c>
      <c r="C37" s="4" t="s">
        <v>5</v>
      </c>
      <c r="D37" s="4" t="s">
        <v>232</v>
      </c>
      <c r="E37" s="5" t="s">
        <v>196</v>
      </c>
    </row>
    <row r="38" spans="1:5" x14ac:dyDescent="0.15">
      <c r="A38" s="2" t="str">
        <f t="shared" si="0"/>
        <v>安全科学与应急管理学院-博士-120100</v>
      </c>
      <c r="B38" s="3" t="s">
        <v>7</v>
      </c>
      <c r="C38" s="4" t="s">
        <v>8</v>
      </c>
      <c r="D38" s="4" t="s">
        <v>232</v>
      </c>
      <c r="E38" s="5" t="s">
        <v>196</v>
      </c>
    </row>
    <row r="39" spans="1:5" x14ac:dyDescent="0.15">
      <c r="A39" s="2" t="str">
        <f t="shared" si="0"/>
        <v>材料科学与工程学院-学硕-080500</v>
      </c>
      <c r="B39" s="3" t="s">
        <v>1</v>
      </c>
      <c r="C39" s="4" t="s">
        <v>2</v>
      </c>
      <c r="D39" s="4" t="s">
        <v>3</v>
      </c>
      <c r="E39" s="5" t="s">
        <v>192</v>
      </c>
    </row>
    <row r="40" spans="1:5" x14ac:dyDescent="0.15">
      <c r="A40" s="2" t="str">
        <f t="shared" si="0"/>
        <v>材料科学与工程学院-学硕-083100</v>
      </c>
      <c r="B40" s="3" t="s">
        <v>233</v>
      </c>
      <c r="C40" s="4" t="s">
        <v>234</v>
      </c>
      <c r="D40" s="4" t="s">
        <v>3</v>
      </c>
      <c r="E40" s="5" t="s">
        <v>192</v>
      </c>
    </row>
    <row r="41" spans="1:5" x14ac:dyDescent="0.15">
      <c r="A41" s="2" t="str">
        <f t="shared" si="0"/>
        <v>材料科学与工程国际化示范学院-学硕-080500</v>
      </c>
      <c r="B41" s="3" t="s">
        <v>1</v>
      </c>
      <c r="C41" s="4" t="s">
        <v>2</v>
      </c>
      <c r="D41" s="4" t="s">
        <v>224</v>
      </c>
      <c r="E41" s="5" t="s">
        <v>192</v>
      </c>
    </row>
    <row r="42" spans="1:5" x14ac:dyDescent="0.15">
      <c r="A42" s="2" t="str">
        <f t="shared" si="0"/>
        <v>交通学院-学硕-080103</v>
      </c>
      <c r="B42" s="3" t="s">
        <v>211</v>
      </c>
      <c r="C42" s="4" t="s">
        <v>212</v>
      </c>
      <c r="D42" s="4" t="s">
        <v>35</v>
      </c>
      <c r="E42" s="5" t="s">
        <v>192</v>
      </c>
    </row>
    <row r="43" spans="1:5" x14ac:dyDescent="0.15">
      <c r="A43" s="2" t="str">
        <f t="shared" si="0"/>
        <v>交通学院-学硕-080104</v>
      </c>
      <c r="B43" s="3" t="s">
        <v>235</v>
      </c>
      <c r="C43" s="4" t="s">
        <v>236</v>
      </c>
      <c r="D43" s="4" t="s">
        <v>35</v>
      </c>
      <c r="E43" s="5" t="s">
        <v>192</v>
      </c>
    </row>
    <row r="44" spans="1:5" x14ac:dyDescent="0.15">
      <c r="A44" s="2" t="str">
        <f t="shared" si="0"/>
        <v>交通学院-学硕-081402</v>
      </c>
      <c r="B44" s="3" t="s">
        <v>36</v>
      </c>
      <c r="C44" s="4" t="s">
        <v>37</v>
      </c>
      <c r="D44" s="4" t="s">
        <v>35</v>
      </c>
      <c r="E44" s="5" t="s">
        <v>192</v>
      </c>
    </row>
    <row r="45" spans="1:5" x14ac:dyDescent="0.15">
      <c r="A45" s="2" t="str">
        <f t="shared" si="0"/>
        <v>交通学院-学硕-081406</v>
      </c>
      <c r="B45" s="3" t="s">
        <v>38</v>
      </c>
      <c r="C45" s="4" t="s">
        <v>39</v>
      </c>
      <c r="D45" s="4" t="s">
        <v>35</v>
      </c>
      <c r="E45" s="5" t="s">
        <v>192</v>
      </c>
    </row>
    <row r="46" spans="1:5" x14ac:dyDescent="0.15">
      <c r="A46" s="2" t="str">
        <f t="shared" si="0"/>
        <v>交通学院-学硕-081500</v>
      </c>
      <c r="B46" s="3" t="s">
        <v>237</v>
      </c>
      <c r="C46" s="4" t="s">
        <v>238</v>
      </c>
      <c r="D46" s="4" t="s">
        <v>35</v>
      </c>
      <c r="E46" s="5" t="s">
        <v>192</v>
      </c>
    </row>
    <row r="47" spans="1:5" x14ac:dyDescent="0.15">
      <c r="A47" s="2" t="str">
        <f t="shared" si="0"/>
        <v>交通学院-学硕-082301</v>
      </c>
      <c r="B47" s="3" t="s">
        <v>40</v>
      </c>
      <c r="C47" s="4" t="s">
        <v>41</v>
      </c>
      <c r="D47" s="4" t="s">
        <v>35</v>
      </c>
      <c r="E47" s="5" t="s">
        <v>192</v>
      </c>
    </row>
    <row r="48" spans="1:5" x14ac:dyDescent="0.15">
      <c r="A48" s="2" t="str">
        <f t="shared" si="0"/>
        <v>交通学院-学硕-082303</v>
      </c>
      <c r="B48" s="3" t="s">
        <v>42</v>
      </c>
      <c r="C48" s="4" t="s">
        <v>43</v>
      </c>
      <c r="D48" s="4" t="s">
        <v>35</v>
      </c>
      <c r="E48" s="5" t="s">
        <v>192</v>
      </c>
    </row>
    <row r="49" spans="1:5" x14ac:dyDescent="0.15">
      <c r="A49" s="2" t="str">
        <f t="shared" si="0"/>
        <v>交通学院-学硕-0823Z2</v>
      </c>
      <c r="B49" s="3" t="s">
        <v>44</v>
      </c>
      <c r="C49" s="4" t="s">
        <v>45</v>
      </c>
      <c r="D49" s="4" t="s">
        <v>35</v>
      </c>
      <c r="E49" s="5" t="s">
        <v>192</v>
      </c>
    </row>
    <row r="50" spans="1:5" x14ac:dyDescent="0.15">
      <c r="A50" s="2" t="str">
        <f t="shared" si="0"/>
        <v>交通学院-学硕-082400</v>
      </c>
      <c r="B50" s="3" t="s">
        <v>46</v>
      </c>
      <c r="C50" s="4" t="s">
        <v>47</v>
      </c>
      <c r="D50" s="4" t="s">
        <v>35</v>
      </c>
      <c r="E50" s="5" t="s">
        <v>192</v>
      </c>
    </row>
    <row r="51" spans="1:5" x14ac:dyDescent="0.15">
      <c r="A51" s="2" t="str">
        <f t="shared" si="0"/>
        <v>汽车工程学院-学硕-080204</v>
      </c>
      <c r="B51" s="3" t="s">
        <v>74</v>
      </c>
      <c r="C51" s="4" t="s">
        <v>75</v>
      </c>
      <c r="D51" s="4" t="s">
        <v>76</v>
      </c>
      <c r="E51" s="5" t="s">
        <v>192</v>
      </c>
    </row>
    <row r="52" spans="1:5" x14ac:dyDescent="0.15">
      <c r="A52" s="2" t="str">
        <f t="shared" si="0"/>
        <v>汽车工程学院-学硕-0802Z2</v>
      </c>
      <c r="B52" s="3" t="s">
        <v>77</v>
      </c>
      <c r="C52" s="4" t="s">
        <v>78</v>
      </c>
      <c r="D52" s="4" t="s">
        <v>76</v>
      </c>
      <c r="E52" s="5" t="s">
        <v>192</v>
      </c>
    </row>
    <row r="53" spans="1:5" x14ac:dyDescent="0.15">
      <c r="A53" s="2" t="str">
        <f t="shared" si="0"/>
        <v>汽车工程学院-学硕-0802Z5</v>
      </c>
      <c r="B53" s="3" t="s">
        <v>79</v>
      </c>
      <c r="C53" s="4" t="s">
        <v>80</v>
      </c>
      <c r="D53" s="4" t="s">
        <v>76</v>
      </c>
      <c r="E53" s="5" t="s">
        <v>192</v>
      </c>
    </row>
    <row r="54" spans="1:5" x14ac:dyDescent="0.15">
      <c r="A54" s="2" t="str">
        <f t="shared" si="0"/>
        <v>汽车工程学院-学硕-080700</v>
      </c>
      <c r="B54" s="3" t="s">
        <v>225</v>
      </c>
      <c r="C54" s="4" t="s">
        <v>226</v>
      </c>
      <c r="D54" s="4" t="s">
        <v>76</v>
      </c>
      <c r="E54" s="5" t="s">
        <v>192</v>
      </c>
    </row>
    <row r="55" spans="1:5" x14ac:dyDescent="0.15">
      <c r="A55" s="2" t="str">
        <f t="shared" si="0"/>
        <v>机电工程学院-学硕-080200</v>
      </c>
      <c r="B55" s="3" t="s">
        <v>21</v>
      </c>
      <c r="C55" s="4" t="s">
        <v>22</v>
      </c>
      <c r="D55" s="4" t="s">
        <v>23</v>
      </c>
      <c r="E55" s="5" t="s">
        <v>192</v>
      </c>
    </row>
    <row r="56" spans="1:5" x14ac:dyDescent="0.15">
      <c r="A56" s="2" t="str">
        <f t="shared" si="0"/>
        <v>机电工程学院-学硕-0802Z1</v>
      </c>
      <c r="B56" s="3" t="s">
        <v>24</v>
      </c>
      <c r="C56" s="4" t="s">
        <v>25</v>
      </c>
      <c r="D56" s="4" t="s">
        <v>23</v>
      </c>
      <c r="E56" s="5" t="s">
        <v>192</v>
      </c>
    </row>
    <row r="57" spans="1:5" x14ac:dyDescent="0.15">
      <c r="A57" s="2" t="str">
        <f t="shared" si="0"/>
        <v>机电工程学院-学硕-080400</v>
      </c>
      <c r="B57" s="3" t="s">
        <v>26</v>
      </c>
      <c r="C57" s="4" t="s">
        <v>27</v>
      </c>
      <c r="D57" s="4" t="s">
        <v>23</v>
      </c>
      <c r="E57" s="5" t="s">
        <v>192</v>
      </c>
    </row>
    <row r="58" spans="1:5" x14ac:dyDescent="0.15">
      <c r="A58" s="2" t="str">
        <f t="shared" si="0"/>
        <v>能源与动力工程学院-学硕-082300</v>
      </c>
      <c r="B58" s="3" t="s">
        <v>69</v>
      </c>
      <c r="C58" s="4" t="s">
        <v>70</v>
      </c>
      <c r="D58" s="4" t="s">
        <v>71</v>
      </c>
      <c r="E58" s="5" t="s">
        <v>192</v>
      </c>
    </row>
    <row r="59" spans="1:5" x14ac:dyDescent="0.15">
      <c r="A59" s="2" t="str">
        <f t="shared" si="0"/>
        <v>能源与动力工程学院-学硕-082402</v>
      </c>
      <c r="B59" s="3" t="s">
        <v>72</v>
      </c>
      <c r="C59" s="4" t="s">
        <v>73</v>
      </c>
      <c r="D59" s="4" t="s">
        <v>71</v>
      </c>
      <c r="E59" s="5" t="s">
        <v>192</v>
      </c>
    </row>
    <row r="60" spans="1:5" x14ac:dyDescent="0.15">
      <c r="A60" s="2" t="str">
        <f t="shared" si="0"/>
        <v>土木工程与建筑学院-学硕-081300</v>
      </c>
      <c r="B60" s="3" t="s">
        <v>82</v>
      </c>
      <c r="C60" s="4" t="s">
        <v>83</v>
      </c>
      <c r="D60" s="4" t="s">
        <v>84</v>
      </c>
      <c r="E60" s="5" t="s">
        <v>192</v>
      </c>
    </row>
    <row r="61" spans="1:5" x14ac:dyDescent="0.15">
      <c r="A61" s="2" t="str">
        <f t="shared" si="0"/>
        <v>土木工程与建筑学院-学硕-081400</v>
      </c>
      <c r="B61" s="3" t="s">
        <v>85</v>
      </c>
      <c r="C61" s="4" t="s">
        <v>86</v>
      </c>
      <c r="D61" s="4" t="s">
        <v>84</v>
      </c>
      <c r="E61" s="5" t="s">
        <v>192</v>
      </c>
    </row>
    <row r="62" spans="1:5" x14ac:dyDescent="0.15">
      <c r="A62" s="2" t="str">
        <f t="shared" si="0"/>
        <v>土木工程与建筑学院-学硕-083300</v>
      </c>
      <c r="B62" s="3" t="s">
        <v>87</v>
      </c>
      <c r="C62" s="4" t="s">
        <v>88</v>
      </c>
      <c r="D62" s="4" t="s">
        <v>84</v>
      </c>
      <c r="E62" s="5" t="s">
        <v>192</v>
      </c>
    </row>
    <row r="63" spans="1:5" x14ac:dyDescent="0.15">
      <c r="A63" s="2" t="str">
        <f t="shared" si="0"/>
        <v>资源与环境工程学院-学硕-070500</v>
      </c>
      <c r="B63" s="3" t="s">
        <v>239</v>
      </c>
      <c r="C63" s="4" t="s">
        <v>240</v>
      </c>
      <c r="D63" s="4" t="s">
        <v>115</v>
      </c>
      <c r="E63" s="5" t="s">
        <v>192</v>
      </c>
    </row>
    <row r="64" spans="1:5" x14ac:dyDescent="0.15">
      <c r="A64" s="2" t="str">
        <f t="shared" si="0"/>
        <v>资源与环境工程学院-学硕-081900</v>
      </c>
      <c r="B64" s="3" t="s">
        <v>113</v>
      </c>
      <c r="C64" s="4" t="s">
        <v>114</v>
      </c>
      <c r="D64" s="4" t="s">
        <v>115</v>
      </c>
      <c r="E64" s="5" t="s">
        <v>192</v>
      </c>
    </row>
    <row r="65" spans="1:5" x14ac:dyDescent="0.15">
      <c r="A65" s="2" t="str">
        <f t="shared" si="0"/>
        <v>资源与环境工程学院-学硕-083000</v>
      </c>
      <c r="B65" s="3" t="s">
        <v>116</v>
      </c>
      <c r="C65" s="4" t="s">
        <v>117</v>
      </c>
      <c r="D65" s="4" t="s">
        <v>115</v>
      </c>
      <c r="E65" s="5" t="s">
        <v>192</v>
      </c>
    </row>
    <row r="66" spans="1:5" x14ac:dyDescent="0.15">
      <c r="A66" s="2" t="str">
        <f t="shared" si="0"/>
        <v>信息工程学院-学硕-080900</v>
      </c>
      <c r="B66" s="3" t="s">
        <v>97</v>
      </c>
      <c r="C66" s="4" t="s">
        <v>98</v>
      </c>
      <c r="D66" s="4" t="s">
        <v>99</v>
      </c>
      <c r="E66" s="5" t="s">
        <v>192</v>
      </c>
    </row>
    <row r="67" spans="1:5" x14ac:dyDescent="0.15">
      <c r="A67" s="2" t="str">
        <f t="shared" ref="A67:A130" si="1">D67&amp;"-"&amp;E67&amp;"-"&amp;B67</f>
        <v>信息工程学院-学硕-081000</v>
      </c>
      <c r="B67" s="3" t="s">
        <v>100</v>
      </c>
      <c r="C67" s="4" t="s">
        <v>101</v>
      </c>
      <c r="D67" s="4" t="s">
        <v>99</v>
      </c>
      <c r="E67" s="5" t="s">
        <v>192</v>
      </c>
    </row>
    <row r="68" spans="1:5" x14ac:dyDescent="0.15">
      <c r="A68" s="2" t="str">
        <f t="shared" si="1"/>
        <v>计算机科学与技术学院-学硕-081200</v>
      </c>
      <c r="B68" s="3" t="s">
        <v>28</v>
      </c>
      <c r="C68" s="4" t="s">
        <v>29</v>
      </c>
      <c r="D68" s="4" t="s">
        <v>30</v>
      </c>
      <c r="E68" s="5" t="s">
        <v>192</v>
      </c>
    </row>
    <row r="69" spans="1:5" x14ac:dyDescent="0.15">
      <c r="A69" s="2" t="str">
        <f t="shared" si="1"/>
        <v>计算机科学与技术学院-学硕-083500</v>
      </c>
      <c r="B69" s="3" t="s">
        <v>31</v>
      </c>
      <c r="C69" s="4" t="s">
        <v>32</v>
      </c>
      <c r="D69" s="4" t="s">
        <v>30</v>
      </c>
      <c r="E69" s="5" t="s">
        <v>192</v>
      </c>
    </row>
    <row r="70" spans="1:5" x14ac:dyDescent="0.15">
      <c r="A70" s="2" t="str">
        <f t="shared" si="1"/>
        <v>自动化学院-学硕-080800</v>
      </c>
      <c r="B70" s="3" t="s">
        <v>241</v>
      </c>
      <c r="C70" s="4" t="s">
        <v>180</v>
      </c>
      <c r="D70" s="4" t="s">
        <v>118</v>
      </c>
      <c r="E70" s="5" t="s">
        <v>192</v>
      </c>
    </row>
    <row r="71" spans="1:5" x14ac:dyDescent="0.15">
      <c r="A71" s="2" t="str">
        <f t="shared" si="1"/>
        <v>自动化学院-学硕-081100</v>
      </c>
      <c r="B71" s="3" t="s">
        <v>119</v>
      </c>
      <c r="C71" s="4" t="s">
        <v>120</v>
      </c>
      <c r="D71" s="4" t="s">
        <v>118</v>
      </c>
      <c r="E71" s="5" t="s">
        <v>192</v>
      </c>
    </row>
    <row r="72" spans="1:5" x14ac:dyDescent="0.15">
      <c r="A72" s="2" t="str">
        <f t="shared" si="1"/>
        <v>航运学院-学硕-0810Z1</v>
      </c>
      <c r="B72" s="3" t="s">
        <v>209</v>
      </c>
      <c r="C72" s="4" t="s">
        <v>210</v>
      </c>
      <c r="D72" s="4" t="s">
        <v>13</v>
      </c>
      <c r="E72" s="5" t="s">
        <v>192</v>
      </c>
    </row>
    <row r="73" spans="1:5" x14ac:dyDescent="0.15">
      <c r="A73" s="2" t="str">
        <f t="shared" si="1"/>
        <v>航运学院-学硕-082302</v>
      </c>
      <c r="B73" s="3" t="s">
        <v>11</v>
      </c>
      <c r="C73" s="4" t="s">
        <v>12</v>
      </c>
      <c r="D73" s="4" t="s">
        <v>13</v>
      </c>
      <c r="E73" s="5" t="s">
        <v>192</v>
      </c>
    </row>
    <row r="74" spans="1:5" x14ac:dyDescent="0.15">
      <c r="A74" s="2" t="str">
        <f t="shared" si="1"/>
        <v>物流工程学院-学硕-071100</v>
      </c>
      <c r="B74" s="3" t="s">
        <v>242</v>
      </c>
      <c r="C74" s="4" t="s">
        <v>243</v>
      </c>
      <c r="D74" s="4" t="s">
        <v>96</v>
      </c>
      <c r="E74" s="5" t="s">
        <v>192</v>
      </c>
    </row>
    <row r="75" spans="1:5" x14ac:dyDescent="0.15">
      <c r="A75" s="2" t="str">
        <f t="shared" si="1"/>
        <v>物流工程学院-学硕-080200</v>
      </c>
      <c r="B75" s="3" t="s">
        <v>21</v>
      </c>
      <c r="C75" s="4" t="s">
        <v>22</v>
      </c>
      <c r="D75" s="4" t="s">
        <v>96</v>
      </c>
      <c r="E75" s="5" t="s">
        <v>192</v>
      </c>
    </row>
    <row r="76" spans="1:5" x14ac:dyDescent="0.15">
      <c r="A76" s="2" t="str">
        <f t="shared" si="1"/>
        <v>物流工程学院-学硕-0823Z2</v>
      </c>
      <c r="B76" s="3" t="s">
        <v>44</v>
      </c>
      <c r="C76" s="4" t="s">
        <v>45</v>
      </c>
      <c r="D76" s="4" t="s">
        <v>96</v>
      </c>
      <c r="E76" s="5" t="s">
        <v>192</v>
      </c>
    </row>
    <row r="77" spans="1:5" x14ac:dyDescent="0.15">
      <c r="A77" s="2" t="str">
        <f t="shared" si="1"/>
        <v>理学院-学硕-070100</v>
      </c>
      <c r="B77" s="3" t="s">
        <v>57</v>
      </c>
      <c r="C77" s="4" t="s">
        <v>58</v>
      </c>
      <c r="D77" s="4" t="s">
        <v>59</v>
      </c>
      <c r="E77" s="5" t="s">
        <v>192</v>
      </c>
    </row>
    <row r="78" spans="1:5" x14ac:dyDescent="0.15">
      <c r="A78" s="2" t="str">
        <f t="shared" si="1"/>
        <v>理学院-学硕-070200</v>
      </c>
      <c r="B78" s="3" t="s">
        <v>60</v>
      </c>
      <c r="C78" s="4" t="s">
        <v>61</v>
      </c>
      <c r="D78" s="4" t="s">
        <v>59</v>
      </c>
      <c r="E78" s="5" t="s">
        <v>192</v>
      </c>
    </row>
    <row r="79" spans="1:5" x14ac:dyDescent="0.15">
      <c r="A79" s="2" t="str">
        <f t="shared" si="1"/>
        <v>理学院-学硕-071400</v>
      </c>
      <c r="B79" s="3" t="s">
        <v>62</v>
      </c>
      <c r="C79" s="4" t="s">
        <v>63</v>
      </c>
      <c r="D79" s="4" t="s">
        <v>59</v>
      </c>
      <c r="E79" s="5" t="s">
        <v>192</v>
      </c>
    </row>
    <row r="80" spans="1:5" x14ac:dyDescent="0.15">
      <c r="A80" s="2" t="str">
        <f t="shared" si="1"/>
        <v>理学院-学硕-080100</v>
      </c>
      <c r="B80" s="3" t="s">
        <v>33</v>
      </c>
      <c r="C80" s="4" t="s">
        <v>34</v>
      </c>
      <c r="D80" s="4" t="s">
        <v>59</v>
      </c>
      <c r="E80" s="5" t="s">
        <v>192</v>
      </c>
    </row>
    <row r="81" spans="1:5" x14ac:dyDescent="0.15">
      <c r="A81" s="2" t="str">
        <f t="shared" si="1"/>
        <v>化学化工与生命科学学院-学硕-070300</v>
      </c>
      <c r="B81" s="3" t="s">
        <v>14</v>
      </c>
      <c r="C81" s="4" t="s">
        <v>15</v>
      </c>
      <c r="D81" s="4" t="s">
        <v>16</v>
      </c>
      <c r="E81" s="5" t="s">
        <v>192</v>
      </c>
    </row>
    <row r="82" spans="1:5" x14ac:dyDescent="0.15">
      <c r="A82" s="2" t="str">
        <f t="shared" si="1"/>
        <v>化学化工与生命科学学院-学硕-081700</v>
      </c>
      <c r="B82" s="3" t="s">
        <v>17</v>
      </c>
      <c r="C82" s="4" t="s">
        <v>18</v>
      </c>
      <c r="D82" s="4" t="s">
        <v>16</v>
      </c>
      <c r="E82" s="5" t="s">
        <v>192</v>
      </c>
    </row>
    <row r="83" spans="1:5" x14ac:dyDescent="0.15">
      <c r="A83" s="2" t="str">
        <f t="shared" si="1"/>
        <v>化学化工与生命科学学院-学硕-083100</v>
      </c>
      <c r="B83" s="3" t="s">
        <v>233</v>
      </c>
      <c r="C83" s="4" t="s">
        <v>234</v>
      </c>
      <c r="D83" s="4" t="s">
        <v>16</v>
      </c>
      <c r="E83" s="5" t="s">
        <v>192</v>
      </c>
    </row>
    <row r="84" spans="1:5" x14ac:dyDescent="0.15">
      <c r="A84" s="2" t="str">
        <f t="shared" si="1"/>
        <v>化学化工与生命科学学院-学硕-100700</v>
      </c>
      <c r="B84" s="3" t="s">
        <v>19</v>
      </c>
      <c r="C84" s="4" t="s">
        <v>20</v>
      </c>
      <c r="D84" s="4" t="s">
        <v>16</v>
      </c>
      <c r="E84" s="5" t="s">
        <v>192</v>
      </c>
    </row>
    <row r="85" spans="1:5" x14ac:dyDescent="0.15">
      <c r="A85" s="2" t="str">
        <f t="shared" si="1"/>
        <v>管理学院-学硕-120200</v>
      </c>
      <c r="B85" s="3" t="s">
        <v>9</v>
      </c>
      <c r="C85" s="4" t="s">
        <v>10</v>
      </c>
      <c r="D85" s="4" t="s">
        <v>6</v>
      </c>
      <c r="E85" s="5" t="s">
        <v>192</v>
      </c>
    </row>
    <row r="86" spans="1:5" x14ac:dyDescent="0.15">
      <c r="A86" s="2" t="str">
        <f t="shared" si="1"/>
        <v>管理学院-学硕-120100</v>
      </c>
      <c r="B86" s="3" t="s">
        <v>7</v>
      </c>
      <c r="C86" s="4" t="s">
        <v>8</v>
      </c>
      <c r="D86" s="4" t="s">
        <v>6</v>
      </c>
      <c r="E86" s="5" t="s">
        <v>192</v>
      </c>
    </row>
    <row r="87" spans="1:5" x14ac:dyDescent="0.15">
      <c r="A87" s="2" t="str">
        <f t="shared" si="1"/>
        <v>经济学院-学硕-020100</v>
      </c>
      <c r="B87" s="3" t="s">
        <v>52</v>
      </c>
      <c r="C87" s="4" t="s">
        <v>53</v>
      </c>
      <c r="D87" s="4" t="s">
        <v>54</v>
      </c>
      <c r="E87" s="5" t="s">
        <v>192</v>
      </c>
    </row>
    <row r="88" spans="1:5" x14ac:dyDescent="0.15">
      <c r="A88" s="2" t="str">
        <f t="shared" si="1"/>
        <v>经济学院-学硕-020200</v>
      </c>
      <c r="B88" s="3" t="s">
        <v>55</v>
      </c>
      <c r="C88" s="4" t="s">
        <v>56</v>
      </c>
      <c r="D88" s="4" t="s">
        <v>54</v>
      </c>
      <c r="E88" s="5" t="s">
        <v>192</v>
      </c>
    </row>
    <row r="89" spans="1:5" x14ac:dyDescent="0.15">
      <c r="A89" s="2" t="str">
        <f t="shared" si="1"/>
        <v>艺术与设计学院-学硕-130100</v>
      </c>
      <c r="B89" s="3" t="s">
        <v>102</v>
      </c>
      <c r="C89" s="4" t="s">
        <v>103</v>
      </c>
      <c r="D89" s="4" t="s">
        <v>104</v>
      </c>
      <c r="E89" s="5" t="s">
        <v>192</v>
      </c>
    </row>
    <row r="90" spans="1:5" x14ac:dyDescent="0.15">
      <c r="A90" s="2" t="str">
        <f t="shared" si="1"/>
        <v>艺术与设计学院-学硕-130400</v>
      </c>
      <c r="B90" s="3" t="s">
        <v>105</v>
      </c>
      <c r="C90" s="4" t="s">
        <v>106</v>
      </c>
      <c r="D90" s="4" t="s">
        <v>104</v>
      </c>
      <c r="E90" s="5" t="s">
        <v>192</v>
      </c>
    </row>
    <row r="91" spans="1:5" x14ac:dyDescent="0.15">
      <c r="A91" s="2" t="str">
        <f t="shared" si="1"/>
        <v>艺术与设计学院-学硕-130500</v>
      </c>
      <c r="B91" s="3" t="s">
        <v>107</v>
      </c>
      <c r="C91" s="4" t="s">
        <v>108</v>
      </c>
      <c r="D91" s="4" t="s">
        <v>104</v>
      </c>
      <c r="E91" s="5" t="s">
        <v>192</v>
      </c>
    </row>
    <row r="92" spans="1:5" x14ac:dyDescent="0.15">
      <c r="A92" s="2" t="str">
        <f t="shared" si="1"/>
        <v>外国语学院-学硕-050200</v>
      </c>
      <c r="B92" s="3" t="s">
        <v>89</v>
      </c>
      <c r="C92" s="4" t="s">
        <v>90</v>
      </c>
      <c r="D92" s="4" t="s">
        <v>91</v>
      </c>
      <c r="E92" s="5" t="s">
        <v>192</v>
      </c>
    </row>
    <row r="93" spans="1:5" x14ac:dyDescent="0.15">
      <c r="A93" s="2" t="str">
        <f t="shared" si="1"/>
        <v>马克思主义学院-学硕-010100</v>
      </c>
      <c r="B93" s="3" t="s">
        <v>109</v>
      </c>
      <c r="C93" s="4" t="s">
        <v>110</v>
      </c>
      <c r="D93" s="4" t="s">
        <v>66</v>
      </c>
      <c r="E93" s="5" t="s">
        <v>192</v>
      </c>
    </row>
    <row r="94" spans="1:5" x14ac:dyDescent="0.15">
      <c r="A94" s="2" t="str">
        <f t="shared" si="1"/>
        <v>马克思主义学院-学硕-010105</v>
      </c>
      <c r="B94" s="3" t="s">
        <v>64</v>
      </c>
      <c r="C94" s="4" t="s">
        <v>65</v>
      </c>
      <c r="D94" s="4" t="s">
        <v>66</v>
      </c>
      <c r="E94" s="5" t="s">
        <v>192</v>
      </c>
    </row>
    <row r="95" spans="1:5" x14ac:dyDescent="0.15">
      <c r="A95" s="2" t="str">
        <f t="shared" si="1"/>
        <v>马克思主义学院-学硕-030200</v>
      </c>
      <c r="B95" s="3" t="s">
        <v>111</v>
      </c>
      <c r="C95" s="4" t="s">
        <v>112</v>
      </c>
      <c r="D95" s="4" t="s">
        <v>66</v>
      </c>
      <c r="E95" s="5" t="s">
        <v>192</v>
      </c>
    </row>
    <row r="96" spans="1:5" x14ac:dyDescent="0.15">
      <c r="A96" s="2" t="str">
        <f t="shared" si="1"/>
        <v>马克思主义学院-学硕-030500</v>
      </c>
      <c r="B96" s="3" t="s">
        <v>67</v>
      </c>
      <c r="C96" s="4" t="s">
        <v>68</v>
      </c>
      <c r="D96" s="4" t="s">
        <v>66</v>
      </c>
      <c r="E96" s="5" t="s">
        <v>192</v>
      </c>
    </row>
    <row r="97" spans="1:5" x14ac:dyDescent="0.15">
      <c r="A97" s="2" t="str">
        <f t="shared" si="1"/>
        <v>马克思主义学院-学硕-060200</v>
      </c>
      <c r="B97" s="3" t="s">
        <v>244</v>
      </c>
      <c r="C97" s="4" t="s">
        <v>245</v>
      </c>
      <c r="D97" s="4" t="s">
        <v>66</v>
      </c>
      <c r="E97" s="5" t="s">
        <v>192</v>
      </c>
    </row>
    <row r="98" spans="1:5" x14ac:dyDescent="0.15">
      <c r="A98" s="2" t="str">
        <f t="shared" si="1"/>
        <v>法学与人文社会学院-学硕-120400</v>
      </c>
      <c r="B98" s="3" t="s">
        <v>246</v>
      </c>
      <c r="C98" s="4" t="s">
        <v>145</v>
      </c>
      <c r="D98" s="4" t="s">
        <v>231</v>
      </c>
      <c r="E98" s="5" t="s">
        <v>192</v>
      </c>
    </row>
    <row r="99" spans="1:5" x14ac:dyDescent="0.15">
      <c r="A99" s="2" t="str">
        <f t="shared" si="1"/>
        <v>法学与人文社会学院-学硕-030100</v>
      </c>
      <c r="B99" s="3" t="s">
        <v>92</v>
      </c>
      <c r="C99" s="4" t="s">
        <v>93</v>
      </c>
      <c r="D99" s="4" t="s">
        <v>231</v>
      </c>
      <c r="E99" s="5" t="s">
        <v>192</v>
      </c>
    </row>
    <row r="100" spans="1:5" x14ac:dyDescent="0.15">
      <c r="A100" s="2" t="str">
        <f t="shared" si="1"/>
        <v>法学与人文社会学院-学硕-040100</v>
      </c>
      <c r="B100" s="3" t="s">
        <v>48</v>
      </c>
      <c r="C100" s="4" t="s">
        <v>49</v>
      </c>
      <c r="D100" s="4" t="s">
        <v>231</v>
      </c>
      <c r="E100" s="5" t="s">
        <v>192</v>
      </c>
    </row>
    <row r="101" spans="1:5" x14ac:dyDescent="0.15">
      <c r="A101" s="2" t="str">
        <f t="shared" si="1"/>
        <v>法学与人文社会学院-学硕-050300</v>
      </c>
      <c r="B101" s="3" t="s">
        <v>94</v>
      </c>
      <c r="C101" s="4" t="s">
        <v>95</v>
      </c>
      <c r="D101" s="4" t="s">
        <v>231</v>
      </c>
      <c r="E101" s="5" t="s">
        <v>192</v>
      </c>
    </row>
    <row r="102" spans="1:5" x14ac:dyDescent="0.15">
      <c r="A102" s="2" t="str">
        <f t="shared" si="1"/>
        <v>法学与人文社会学院-学硕-120401</v>
      </c>
      <c r="B102" s="3" t="s">
        <v>247</v>
      </c>
      <c r="C102" s="4" t="s">
        <v>248</v>
      </c>
      <c r="D102" s="4" t="s">
        <v>231</v>
      </c>
      <c r="E102" s="5" t="s">
        <v>192</v>
      </c>
    </row>
    <row r="103" spans="1:5" x14ac:dyDescent="0.15">
      <c r="A103" s="2" t="str">
        <f t="shared" si="1"/>
        <v>法学与人文社会学院-学硕-120403</v>
      </c>
      <c r="B103" s="3" t="s">
        <v>50</v>
      </c>
      <c r="C103" s="4" t="s">
        <v>51</v>
      </c>
      <c r="D103" s="4" t="s">
        <v>231</v>
      </c>
      <c r="E103" s="5" t="s">
        <v>192</v>
      </c>
    </row>
    <row r="104" spans="1:5" x14ac:dyDescent="0.15">
      <c r="A104" s="2" t="str">
        <f t="shared" si="1"/>
        <v>安全科学与应急管理学院-学硕-083700</v>
      </c>
      <c r="B104" s="5" t="s">
        <v>4</v>
      </c>
      <c r="C104" s="2" t="s">
        <v>5</v>
      </c>
      <c r="D104" s="2" t="s">
        <v>232</v>
      </c>
      <c r="E104" s="5" t="s">
        <v>192</v>
      </c>
    </row>
    <row r="105" spans="1:5" x14ac:dyDescent="0.15">
      <c r="A105" s="2" t="str">
        <f t="shared" si="1"/>
        <v>安全科学与应急管理学院-学硕-120100</v>
      </c>
      <c r="B105" s="5" t="s">
        <v>7</v>
      </c>
      <c r="C105" s="2" t="s">
        <v>8</v>
      </c>
      <c r="D105" s="2" t="s">
        <v>232</v>
      </c>
      <c r="E105" s="5" t="s">
        <v>192</v>
      </c>
    </row>
    <row r="106" spans="1:5" x14ac:dyDescent="0.15">
      <c r="A106" s="2" t="str">
        <f t="shared" si="1"/>
        <v>创业学院-学硕-1202Z1</v>
      </c>
      <c r="B106" s="5" t="s">
        <v>249</v>
      </c>
      <c r="C106" s="2" t="s">
        <v>250</v>
      </c>
      <c r="D106" s="2" t="s">
        <v>251</v>
      </c>
      <c r="E106" s="5" t="s">
        <v>192</v>
      </c>
    </row>
    <row r="107" spans="1:5" x14ac:dyDescent="0.15">
      <c r="A107" s="2" t="str">
        <f t="shared" si="1"/>
        <v>体育部-学硕-040300</v>
      </c>
      <c r="B107" s="5" t="s">
        <v>252</v>
      </c>
      <c r="C107" s="2" t="s">
        <v>253</v>
      </c>
      <c r="D107" s="2" t="s">
        <v>81</v>
      </c>
      <c r="E107" s="5" t="s">
        <v>192</v>
      </c>
    </row>
    <row r="108" spans="1:5" x14ac:dyDescent="0.15">
      <c r="A108" s="2" t="str">
        <f t="shared" si="1"/>
        <v>艾克斯马赛学院-学硕-081700</v>
      </c>
      <c r="B108" s="5" t="s">
        <v>17</v>
      </c>
      <c r="C108" s="2" t="s">
        <v>18</v>
      </c>
      <c r="D108" s="2" t="s">
        <v>254</v>
      </c>
      <c r="E108" s="5" t="s">
        <v>192</v>
      </c>
    </row>
    <row r="109" spans="1:5" x14ac:dyDescent="0.15">
      <c r="A109" s="2" t="str">
        <f t="shared" si="1"/>
        <v>艾克斯马赛学院-学硕-083100</v>
      </c>
      <c r="B109" s="5" t="s">
        <v>233</v>
      </c>
      <c r="C109" s="2" t="s">
        <v>234</v>
      </c>
      <c r="D109" s="2" t="s">
        <v>254</v>
      </c>
      <c r="E109" s="5" t="s">
        <v>192</v>
      </c>
    </row>
    <row r="110" spans="1:5" x14ac:dyDescent="0.15">
      <c r="A110" s="2" t="str">
        <f t="shared" si="1"/>
        <v>材料科学与工程学院-专硕-085204</v>
      </c>
      <c r="B110" s="5" t="s">
        <v>121</v>
      </c>
      <c r="C110" s="2" t="s">
        <v>122</v>
      </c>
      <c r="D110" s="2" t="s">
        <v>3</v>
      </c>
      <c r="E110" s="5" t="s">
        <v>194</v>
      </c>
    </row>
    <row r="111" spans="1:5" x14ac:dyDescent="0.15">
      <c r="A111" s="2" t="str">
        <f t="shared" si="1"/>
        <v>材料科学与工程学院-专硕-085230</v>
      </c>
      <c r="B111" s="5" t="s">
        <v>255</v>
      </c>
      <c r="C111" s="2" t="s">
        <v>234</v>
      </c>
      <c r="D111" s="2" t="s">
        <v>3</v>
      </c>
      <c r="E111" s="5" t="s">
        <v>194</v>
      </c>
    </row>
    <row r="112" spans="1:5" x14ac:dyDescent="0.15">
      <c r="A112" s="2" t="str">
        <f t="shared" si="1"/>
        <v>交通学院-专硕-085213</v>
      </c>
      <c r="B112" s="5" t="s">
        <v>152</v>
      </c>
      <c r="C112" s="2" t="s">
        <v>153</v>
      </c>
      <c r="D112" s="2" t="s">
        <v>35</v>
      </c>
      <c r="E112" s="5" t="s">
        <v>194</v>
      </c>
    </row>
    <row r="113" spans="1:5" x14ac:dyDescent="0.15">
      <c r="A113" s="2" t="str">
        <f t="shared" si="1"/>
        <v>交通学院-专硕-085222</v>
      </c>
      <c r="B113" s="5" t="s">
        <v>130</v>
      </c>
      <c r="C113" s="2" t="s">
        <v>70</v>
      </c>
      <c r="D113" s="2" t="s">
        <v>35</v>
      </c>
      <c r="E113" s="5" t="s">
        <v>194</v>
      </c>
    </row>
    <row r="114" spans="1:5" x14ac:dyDescent="0.15">
      <c r="A114" s="2" t="str">
        <f t="shared" si="1"/>
        <v>交通学院-专硕-085223</v>
      </c>
      <c r="B114" s="5" t="s">
        <v>139</v>
      </c>
      <c r="C114" s="2" t="s">
        <v>47</v>
      </c>
      <c r="D114" s="2" t="s">
        <v>35</v>
      </c>
      <c r="E114" s="5" t="s">
        <v>194</v>
      </c>
    </row>
    <row r="115" spans="1:5" x14ac:dyDescent="0.15">
      <c r="A115" s="2" t="str">
        <f t="shared" si="1"/>
        <v>汽车工程学院-专硕-085234</v>
      </c>
      <c r="B115" s="5" t="s">
        <v>150</v>
      </c>
      <c r="C115" s="2" t="s">
        <v>75</v>
      </c>
      <c r="D115" s="2" t="s">
        <v>76</v>
      </c>
      <c r="E115" s="5" t="s">
        <v>194</v>
      </c>
    </row>
    <row r="116" spans="1:5" x14ac:dyDescent="0.15">
      <c r="A116" s="2" t="str">
        <f t="shared" si="1"/>
        <v>机电工程学院-专硕-085201</v>
      </c>
      <c r="B116" s="5" t="s">
        <v>134</v>
      </c>
      <c r="C116" s="2" t="s">
        <v>22</v>
      </c>
      <c r="D116" s="2" t="s">
        <v>23</v>
      </c>
      <c r="E116" s="5" t="s">
        <v>194</v>
      </c>
    </row>
    <row r="117" spans="1:5" x14ac:dyDescent="0.15">
      <c r="A117" s="2" t="str">
        <f t="shared" si="1"/>
        <v>机电工程学院-专硕-085236</v>
      </c>
      <c r="B117" s="5" t="s">
        <v>135</v>
      </c>
      <c r="C117" s="2" t="s">
        <v>25</v>
      </c>
      <c r="D117" s="2" t="s">
        <v>23</v>
      </c>
      <c r="E117" s="5" t="s">
        <v>194</v>
      </c>
    </row>
    <row r="118" spans="1:5" x14ac:dyDescent="0.15">
      <c r="A118" s="2" t="str">
        <f t="shared" si="1"/>
        <v>能源与动力工程学院-专硕-085206</v>
      </c>
      <c r="B118" s="5" t="s">
        <v>148</v>
      </c>
      <c r="C118" s="2" t="s">
        <v>149</v>
      </c>
      <c r="D118" s="2" t="s">
        <v>71</v>
      </c>
      <c r="E118" s="5" t="s">
        <v>194</v>
      </c>
    </row>
    <row r="119" spans="1:5" x14ac:dyDescent="0.15">
      <c r="A119" s="2" t="str">
        <f t="shared" si="1"/>
        <v>能源与动力工程学院-专硕-085222</v>
      </c>
      <c r="B119" s="5" t="s">
        <v>130</v>
      </c>
      <c r="C119" s="2" t="s">
        <v>70</v>
      </c>
      <c r="D119" s="2" t="s">
        <v>71</v>
      </c>
      <c r="E119" s="5" t="s">
        <v>194</v>
      </c>
    </row>
    <row r="120" spans="1:5" x14ac:dyDescent="0.15">
      <c r="A120" s="2" t="str">
        <f t="shared" si="1"/>
        <v>能源与动力工程学院-专硕-085223</v>
      </c>
      <c r="B120" s="5" t="s">
        <v>139</v>
      </c>
      <c r="C120" s="2" t="s">
        <v>47</v>
      </c>
      <c r="D120" s="2" t="s">
        <v>71</v>
      </c>
      <c r="E120" s="5" t="s">
        <v>194</v>
      </c>
    </row>
    <row r="121" spans="1:5" x14ac:dyDescent="0.15">
      <c r="A121" s="2" t="str">
        <f t="shared" si="1"/>
        <v>土木工程与建筑学院-专硕-085100</v>
      </c>
      <c r="B121" s="5" t="s">
        <v>151</v>
      </c>
      <c r="C121" s="2" t="s">
        <v>83</v>
      </c>
      <c r="D121" s="2" t="s">
        <v>84</v>
      </c>
      <c r="E121" s="5" t="s">
        <v>194</v>
      </c>
    </row>
    <row r="122" spans="1:5" x14ac:dyDescent="0.15">
      <c r="A122" s="2" t="str">
        <f t="shared" si="1"/>
        <v>土木工程与建筑学院-专硕-085213</v>
      </c>
      <c r="B122" s="5" t="s">
        <v>152</v>
      </c>
      <c r="C122" s="2" t="s">
        <v>153</v>
      </c>
      <c r="D122" s="2" t="s">
        <v>84</v>
      </c>
      <c r="E122" s="5" t="s">
        <v>194</v>
      </c>
    </row>
    <row r="123" spans="1:5" x14ac:dyDescent="0.15">
      <c r="A123" s="2" t="str">
        <f t="shared" si="1"/>
        <v>资源与环境工程学院-专硕-085218</v>
      </c>
      <c r="B123" s="5" t="s">
        <v>174</v>
      </c>
      <c r="C123" s="2" t="s">
        <v>114</v>
      </c>
      <c r="D123" s="2" t="s">
        <v>115</v>
      </c>
      <c r="E123" s="5" t="s">
        <v>194</v>
      </c>
    </row>
    <row r="124" spans="1:5" x14ac:dyDescent="0.15">
      <c r="A124" s="2" t="str">
        <f t="shared" si="1"/>
        <v>资源与环境工程学院-专硕-085229</v>
      </c>
      <c r="B124" s="5" t="s">
        <v>177</v>
      </c>
      <c r="C124" s="2" t="s">
        <v>178</v>
      </c>
      <c r="D124" s="2" t="s">
        <v>115</v>
      </c>
      <c r="E124" s="5" t="s">
        <v>194</v>
      </c>
    </row>
    <row r="125" spans="1:5" x14ac:dyDescent="0.15">
      <c r="A125" s="2" t="str">
        <f t="shared" si="1"/>
        <v>信息工程学院-专硕-085208</v>
      </c>
      <c r="B125" s="5" t="s">
        <v>166</v>
      </c>
      <c r="C125" s="2" t="s">
        <v>167</v>
      </c>
      <c r="D125" s="2" t="s">
        <v>99</v>
      </c>
      <c r="E125" s="5" t="s">
        <v>194</v>
      </c>
    </row>
    <row r="126" spans="1:5" x14ac:dyDescent="0.15">
      <c r="A126" s="2" t="str">
        <f t="shared" si="1"/>
        <v>计算机科学与技术学院-专硕-085211</v>
      </c>
      <c r="B126" s="5" t="s">
        <v>136</v>
      </c>
      <c r="C126" s="2" t="s">
        <v>137</v>
      </c>
      <c r="D126" s="2" t="s">
        <v>30</v>
      </c>
      <c r="E126" s="5" t="s">
        <v>194</v>
      </c>
    </row>
    <row r="127" spans="1:5" x14ac:dyDescent="0.15">
      <c r="A127" s="2" t="str">
        <f t="shared" si="1"/>
        <v>计算机科学与技术学院-专硕-085212</v>
      </c>
      <c r="B127" s="5" t="s">
        <v>138</v>
      </c>
      <c r="C127" s="2" t="s">
        <v>32</v>
      </c>
      <c r="D127" s="2" t="s">
        <v>30</v>
      </c>
      <c r="E127" s="5" t="s">
        <v>194</v>
      </c>
    </row>
    <row r="128" spans="1:5" x14ac:dyDescent="0.15">
      <c r="A128" s="2" t="str">
        <f t="shared" si="1"/>
        <v>自动化学院-专硕-085207</v>
      </c>
      <c r="B128" s="5" t="s">
        <v>179</v>
      </c>
      <c r="C128" s="2" t="s">
        <v>180</v>
      </c>
      <c r="D128" s="2" t="s">
        <v>118</v>
      </c>
      <c r="E128" s="5" t="s">
        <v>194</v>
      </c>
    </row>
    <row r="129" spans="1:5" x14ac:dyDescent="0.15">
      <c r="A129" s="2" t="str">
        <f t="shared" si="1"/>
        <v>自动化学院-专硕-085210</v>
      </c>
      <c r="B129" s="5" t="s">
        <v>181</v>
      </c>
      <c r="C129" s="2" t="s">
        <v>182</v>
      </c>
      <c r="D129" s="2" t="s">
        <v>118</v>
      </c>
      <c r="E129" s="5" t="s">
        <v>194</v>
      </c>
    </row>
    <row r="130" spans="1:5" x14ac:dyDescent="0.15">
      <c r="A130" s="2" t="str">
        <f t="shared" si="1"/>
        <v>航运学院-专硕-085222</v>
      </c>
      <c r="B130" s="5" t="s">
        <v>130</v>
      </c>
      <c r="C130" s="2" t="s">
        <v>70</v>
      </c>
      <c r="D130" s="2" t="s">
        <v>13</v>
      </c>
      <c r="E130" s="5" t="s">
        <v>194</v>
      </c>
    </row>
    <row r="131" spans="1:5" x14ac:dyDescent="0.15">
      <c r="A131" s="2" t="str">
        <f t="shared" ref="A131:A153" si="2">D131&amp;"-"&amp;E131&amp;"-"&amp;B131</f>
        <v>物流工程学院-专硕-085201</v>
      </c>
      <c r="B131" s="5" t="s">
        <v>134</v>
      </c>
      <c r="C131" s="2" t="s">
        <v>22</v>
      </c>
      <c r="D131" s="2" t="s">
        <v>96</v>
      </c>
      <c r="E131" s="5" t="s">
        <v>194</v>
      </c>
    </row>
    <row r="132" spans="1:5" x14ac:dyDescent="0.15">
      <c r="A132" s="2" t="str">
        <f t="shared" si="2"/>
        <v>物流工程学院-专硕-085240</v>
      </c>
      <c r="B132" s="5" t="s">
        <v>164</v>
      </c>
      <c r="C132" s="2" t="s">
        <v>165</v>
      </c>
      <c r="D132" s="2" t="s">
        <v>96</v>
      </c>
      <c r="E132" s="5" t="s">
        <v>194</v>
      </c>
    </row>
    <row r="133" spans="1:5" x14ac:dyDescent="0.15">
      <c r="A133" s="2" t="str">
        <f t="shared" si="2"/>
        <v>理学院-专硕-025200</v>
      </c>
      <c r="B133" s="5" t="s">
        <v>146</v>
      </c>
      <c r="C133" s="2" t="s">
        <v>147</v>
      </c>
      <c r="D133" s="2" t="s">
        <v>59</v>
      </c>
      <c r="E133" s="5" t="s">
        <v>194</v>
      </c>
    </row>
    <row r="134" spans="1:5" x14ac:dyDescent="0.15">
      <c r="A134" s="2" t="str">
        <f t="shared" si="2"/>
        <v>化学化工与生命科学学院-专硕-085216</v>
      </c>
      <c r="B134" s="5" t="s">
        <v>131</v>
      </c>
      <c r="C134" s="2" t="s">
        <v>132</v>
      </c>
      <c r="D134" s="2" t="s">
        <v>16</v>
      </c>
      <c r="E134" s="5" t="s">
        <v>194</v>
      </c>
    </row>
    <row r="135" spans="1:5" x14ac:dyDescent="0.15">
      <c r="A135" s="2" t="str">
        <f t="shared" si="2"/>
        <v>化学化工与生命科学学院-专硕-105500</v>
      </c>
      <c r="B135" s="5" t="s">
        <v>133</v>
      </c>
      <c r="C135" s="2" t="s">
        <v>20</v>
      </c>
      <c r="D135" s="2" t="s">
        <v>16</v>
      </c>
      <c r="E135" s="5" t="s">
        <v>194</v>
      </c>
    </row>
    <row r="136" spans="1:5" x14ac:dyDescent="0.15">
      <c r="A136" s="2" t="str">
        <f t="shared" si="2"/>
        <v>管理学院-专硕-125100</v>
      </c>
      <c r="B136" s="5" t="s">
        <v>125</v>
      </c>
      <c r="C136" s="2" t="s">
        <v>10</v>
      </c>
      <c r="D136" s="2" t="s">
        <v>6</v>
      </c>
      <c r="E136" s="5" t="s">
        <v>194</v>
      </c>
    </row>
    <row r="137" spans="1:5" x14ac:dyDescent="0.15">
      <c r="A137" s="2" t="str">
        <f t="shared" si="2"/>
        <v>管理学院-专硕-025600</v>
      </c>
      <c r="B137" s="5" t="s">
        <v>123</v>
      </c>
      <c r="C137" s="2" t="s">
        <v>124</v>
      </c>
      <c r="D137" s="2" t="s">
        <v>6</v>
      </c>
      <c r="E137" s="5" t="s">
        <v>194</v>
      </c>
    </row>
    <row r="138" spans="1:5" s="5" customFormat="1" x14ac:dyDescent="0.15">
      <c r="A138" s="2" t="str">
        <f t="shared" si="2"/>
        <v>管理学院-专硕-125300</v>
      </c>
      <c r="B138" s="5" t="s">
        <v>126</v>
      </c>
      <c r="C138" s="2" t="s">
        <v>127</v>
      </c>
      <c r="D138" s="2" t="s">
        <v>6</v>
      </c>
      <c r="E138" s="5" t="s">
        <v>194</v>
      </c>
    </row>
    <row r="139" spans="1:5" s="5" customFormat="1" x14ac:dyDescent="0.15">
      <c r="A139" s="2" t="str">
        <f t="shared" si="2"/>
        <v>管理学院-专硕-125600</v>
      </c>
      <c r="B139" s="5" t="s">
        <v>128</v>
      </c>
      <c r="C139" s="2" t="s">
        <v>129</v>
      </c>
      <c r="D139" s="2" t="s">
        <v>6</v>
      </c>
      <c r="E139" s="5" t="s">
        <v>194</v>
      </c>
    </row>
    <row r="140" spans="1:5" s="5" customFormat="1" x14ac:dyDescent="0.15">
      <c r="A140" s="2" t="str">
        <f t="shared" si="2"/>
        <v>经济学院-专硕-025100</v>
      </c>
      <c r="B140" s="5" t="s">
        <v>140</v>
      </c>
      <c r="C140" s="2" t="s">
        <v>141</v>
      </c>
      <c r="D140" s="2" t="s">
        <v>54</v>
      </c>
      <c r="E140" s="5" t="s">
        <v>194</v>
      </c>
    </row>
    <row r="141" spans="1:5" s="5" customFormat="1" x14ac:dyDescent="0.15">
      <c r="A141" s="2" t="str">
        <f t="shared" si="2"/>
        <v>经济学院-专硕-025400</v>
      </c>
      <c r="B141" s="5" t="s">
        <v>142</v>
      </c>
      <c r="C141" s="2" t="s">
        <v>143</v>
      </c>
      <c r="D141" s="2" t="s">
        <v>54</v>
      </c>
      <c r="E141" s="5" t="s">
        <v>194</v>
      </c>
    </row>
    <row r="142" spans="1:5" s="5" customFormat="1" x14ac:dyDescent="0.15">
      <c r="A142" s="2" t="str">
        <f t="shared" si="2"/>
        <v>经济学院-专硕-125200</v>
      </c>
      <c r="B142" s="5" t="s">
        <v>144</v>
      </c>
      <c r="C142" s="2" t="s">
        <v>145</v>
      </c>
      <c r="D142" s="2" t="s">
        <v>54</v>
      </c>
      <c r="E142" s="5" t="s">
        <v>194</v>
      </c>
    </row>
    <row r="143" spans="1:5" s="5" customFormat="1" x14ac:dyDescent="0.15">
      <c r="A143" s="2" t="str">
        <f t="shared" si="2"/>
        <v>艺术与设计学院-专硕-085237</v>
      </c>
      <c r="B143" s="5" t="s">
        <v>168</v>
      </c>
      <c r="C143" s="2" t="s">
        <v>169</v>
      </c>
      <c r="D143" s="2" t="s">
        <v>104</v>
      </c>
      <c r="E143" s="5" t="s">
        <v>194</v>
      </c>
    </row>
    <row r="144" spans="1:5" s="5" customFormat="1" x14ac:dyDescent="0.15">
      <c r="A144" s="2" t="str">
        <f t="shared" si="2"/>
        <v>艺术与设计学院-专硕-135107</v>
      </c>
      <c r="B144" s="5" t="s">
        <v>170</v>
      </c>
      <c r="C144" s="2" t="s">
        <v>171</v>
      </c>
      <c r="D144" s="2" t="s">
        <v>104</v>
      </c>
      <c r="E144" s="5" t="s">
        <v>194</v>
      </c>
    </row>
    <row r="145" spans="1:5" s="5" customFormat="1" x14ac:dyDescent="0.15">
      <c r="A145" s="2" t="str">
        <f t="shared" si="2"/>
        <v>艺术与设计学院-专硕-135108</v>
      </c>
      <c r="B145" s="5" t="s">
        <v>172</v>
      </c>
      <c r="C145" s="2" t="s">
        <v>173</v>
      </c>
      <c r="D145" s="2" t="s">
        <v>104</v>
      </c>
      <c r="E145" s="5" t="s">
        <v>194</v>
      </c>
    </row>
    <row r="146" spans="1:5" s="5" customFormat="1" x14ac:dyDescent="0.15">
      <c r="A146" s="2" t="str">
        <f t="shared" si="2"/>
        <v>外国语学院-专硕-055101</v>
      </c>
      <c r="B146" s="5" t="s">
        <v>154</v>
      </c>
      <c r="C146" s="2" t="s">
        <v>155</v>
      </c>
      <c r="D146" s="2" t="s">
        <v>91</v>
      </c>
      <c r="E146" s="5" t="s">
        <v>194</v>
      </c>
    </row>
    <row r="147" spans="1:5" s="5" customFormat="1" x14ac:dyDescent="0.15">
      <c r="A147" s="2" t="str">
        <f t="shared" si="2"/>
        <v>外国语学院-专硕-055102</v>
      </c>
      <c r="B147" s="5" t="s">
        <v>156</v>
      </c>
      <c r="C147" s="2" t="s">
        <v>157</v>
      </c>
      <c r="D147" s="2" t="s">
        <v>91</v>
      </c>
      <c r="E147" s="5" t="s">
        <v>194</v>
      </c>
    </row>
    <row r="148" spans="1:5" s="5" customFormat="1" x14ac:dyDescent="0.15">
      <c r="A148" s="2" t="str">
        <f t="shared" si="2"/>
        <v>马克思主义学院-专硕-125200</v>
      </c>
      <c r="B148" s="5" t="s">
        <v>144</v>
      </c>
      <c r="C148" s="2" t="s">
        <v>145</v>
      </c>
      <c r="D148" s="2" t="s">
        <v>66</v>
      </c>
      <c r="E148" s="5" t="s">
        <v>194</v>
      </c>
    </row>
    <row r="149" spans="1:5" s="5" customFormat="1" x14ac:dyDescent="0.15">
      <c r="A149" s="2" t="str">
        <f t="shared" si="2"/>
        <v>法学与人文社会学院-专硕-035101</v>
      </c>
      <c r="B149" s="5" t="s">
        <v>158</v>
      </c>
      <c r="C149" s="2" t="s">
        <v>159</v>
      </c>
      <c r="D149" s="2" t="s">
        <v>231</v>
      </c>
      <c r="E149" s="5" t="s">
        <v>194</v>
      </c>
    </row>
    <row r="150" spans="1:5" s="5" customFormat="1" x14ac:dyDescent="0.15">
      <c r="A150" s="2" t="str">
        <f t="shared" si="2"/>
        <v>法学与人文社会学院-专硕-035102</v>
      </c>
      <c r="B150" s="5" t="s">
        <v>160</v>
      </c>
      <c r="C150" s="2" t="s">
        <v>161</v>
      </c>
      <c r="D150" s="2" t="s">
        <v>231</v>
      </c>
      <c r="E150" s="5" t="s">
        <v>194</v>
      </c>
    </row>
    <row r="151" spans="1:5" s="5" customFormat="1" x14ac:dyDescent="0.15">
      <c r="A151" s="2" t="str">
        <f t="shared" si="2"/>
        <v>法学与人文社会学院-专硕-035200</v>
      </c>
      <c r="B151" s="5" t="s">
        <v>256</v>
      </c>
      <c r="C151" s="2" t="s">
        <v>257</v>
      </c>
      <c r="D151" s="2" t="s">
        <v>231</v>
      </c>
      <c r="E151" s="5" t="s">
        <v>194</v>
      </c>
    </row>
    <row r="152" spans="1:5" s="5" customFormat="1" x14ac:dyDescent="0.15">
      <c r="A152" s="2" t="str">
        <f t="shared" si="2"/>
        <v>法学与人文社会学院-专硕-055200</v>
      </c>
      <c r="B152" s="5" t="s">
        <v>162</v>
      </c>
      <c r="C152" s="2" t="s">
        <v>163</v>
      </c>
      <c r="D152" s="2" t="s">
        <v>231</v>
      </c>
      <c r="E152" s="5" t="s">
        <v>194</v>
      </c>
    </row>
    <row r="153" spans="1:5" s="5" customFormat="1" x14ac:dyDescent="0.15">
      <c r="A153" s="2" t="str">
        <f t="shared" si="2"/>
        <v>安全科学与应急管理学院-专硕-085224</v>
      </c>
      <c r="B153" s="5" t="s">
        <v>175</v>
      </c>
      <c r="C153" s="2" t="s">
        <v>176</v>
      </c>
      <c r="D153" s="2" t="s">
        <v>232</v>
      </c>
      <c r="E153" s="5" t="s">
        <v>194</v>
      </c>
    </row>
  </sheetData>
  <sheetProtection algorithmName="SHA-512" hashValue="v9qe4pePj6CovK1/ceW5KqqW5PU7ivDOcSVr92Onm3gZ941JndcCd6Sn9OogDWRUiTkhRL+ImR5hy4AJl408Pg==" saltValue="1Xbj/yBp1k8fyCYXVV7d1g==" spinCount="100000" sheet="1" objects="1" scenarios="1"/>
  <autoFilter ref="A1:F140" xr:uid="{B9FA0D53-6FEF-4A93-A7CA-85719FF53AE2}"/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65"/>
  <sheetViews>
    <sheetView workbookViewId="0"/>
  </sheetViews>
  <sheetFormatPr defaultRowHeight="14.25" x14ac:dyDescent="0.15"/>
  <sheetData>
    <row r="1" spans="1:29" s="20" customFormat="1" x14ac:dyDescent="0.15">
      <c r="A1" s="15" t="s">
        <v>191</v>
      </c>
      <c r="B1" s="17" t="s">
        <v>3</v>
      </c>
      <c r="C1" s="17" t="s">
        <v>224</v>
      </c>
      <c r="D1" s="17" t="s">
        <v>35</v>
      </c>
      <c r="E1" s="17" t="s">
        <v>76</v>
      </c>
      <c r="F1" s="17" t="s">
        <v>23</v>
      </c>
      <c r="G1" s="17" t="s">
        <v>71</v>
      </c>
      <c r="H1" s="17" t="s">
        <v>84</v>
      </c>
      <c r="I1" s="17" t="s">
        <v>115</v>
      </c>
      <c r="J1" s="17" t="s">
        <v>99</v>
      </c>
      <c r="K1" s="17" t="s">
        <v>30</v>
      </c>
      <c r="L1" s="17" t="s">
        <v>118</v>
      </c>
      <c r="M1" s="17" t="s">
        <v>13</v>
      </c>
      <c r="N1" s="17" t="s">
        <v>96</v>
      </c>
      <c r="O1" s="17" t="s">
        <v>59</v>
      </c>
      <c r="P1" s="17" t="s">
        <v>16</v>
      </c>
      <c r="Q1" s="17" t="s">
        <v>6</v>
      </c>
      <c r="R1" s="17" t="s">
        <v>54</v>
      </c>
      <c r="S1" s="17" t="s">
        <v>104</v>
      </c>
      <c r="T1" s="17" t="s">
        <v>91</v>
      </c>
      <c r="U1" s="17" t="s">
        <v>66</v>
      </c>
      <c r="V1" s="17" t="s">
        <v>231</v>
      </c>
      <c r="W1" s="17" t="s">
        <v>232</v>
      </c>
      <c r="X1" s="17" t="s">
        <v>251</v>
      </c>
      <c r="Y1" s="17" t="s">
        <v>81</v>
      </c>
      <c r="Z1" s="17" t="s">
        <v>254</v>
      </c>
      <c r="AA1" s="21" t="s">
        <v>204</v>
      </c>
      <c r="AB1" s="21" t="s">
        <v>205</v>
      </c>
      <c r="AC1" s="21" t="s">
        <v>203</v>
      </c>
    </row>
    <row r="2" spans="1:29" x14ac:dyDescent="0.15">
      <c r="A2" s="17" t="s">
        <v>3</v>
      </c>
      <c r="B2" s="18" t="s">
        <v>193</v>
      </c>
      <c r="C2" s="19" t="s">
        <v>192</v>
      </c>
      <c r="D2" s="19" t="s">
        <v>192</v>
      </c>
      <c r="E2" s="19" t="s">
        <v>192</v>
      </c>
      <c r="F2" s="19" t="s">
        <v>192</v>
      </c>
      <c r="G2" s="19" t="s">
        <v>192</v>
      </c>
      <c r="H2" s="19" t="s">
        <v>192</v>
      </c>
      <c r="I2" s="19" t="s">
        <v>192</v>
      </c>
      <c r="J2" s="19" t="s">
        <v>192</v>
      </c>
      <c r="K2" s="19" t="s">
        <v>192</v>
      </c>
      <c r="L2" s="19" t="s">
        <v>192</v>
      </c>
      <c r="M2" s="19" t="s">
        <v>192</v>
      </c>
      <c r="N2" s="19" t="s">
        <v>192</v>
      </c>
      <c r="O2" s="19" t="s">
        <v>192</v>
      </c>
      <c r="P2" s="19" t="s">
        <v>192</v>
      </c>
      <c r="Q2" s="19" t="s">
        <v>192</v>
      </c>
      <c r="R2" s="19" t="s">
        <v>192</v>
      </c>
      <c r="S2" s="19" t="s">
        <v>192</v>
      </c>
      <c r="T2" s="19" t="s">
        <v>192</v>
      </c>
      <c r="U2" s="19" t="s">
        <v>192</v>
      </c>
      <c r="V2" s="19" t="s">
        <v>192</v>
      </c>
      <c r="W2" s="19" t="s">
        <v>192</v>
      </c>
      <c r="X2" s="19" t="s">
        <v>192</v>
      </c>
      <c r="Y2" s="18" t="s">
        <v>193</v>
      </c>
      <c r="Z2" s="18" t="s">
        <v>193</v>
      </c>
      <c r="AA2" s="16" t="s">
        <v>109</v>
      </c>
      <c r="AB2" s="16" t="s">
        <v>140</v>
      </c>
      <c r="AC2" s="16" t="s">
        <v>55</v>
      </c>
    </row>
    <row r="3" spans="1:29" x14ac:dyDescent="0.15">
      <c r="A3" s="17" t="s">
        <v>224</v>
      </c>
      <c r="B3" s="18" t="s">
        <v>195</v>
      </c>
      <c r="C3" s="19" t="s">
        <v>196</v>
      </c>
      <c r="D3" s="19" t="s">
        <v>194</v>
      </c>
      <c r="E3" s="19" t="s">
        <v>194</v>
      </c>
      <c r="F3" s="19" t="s">
        <v>194</v>
      </c>
      <c r="G3" s="19" t="s">
        <v>194</v>
      </c>
      <c r="H3" s="19" t="s">
        <v>194</v>
      </c>
      <c r="I3" s="19" t="s">
        <v>194</v>
      </c>
      <c r="J3" s="19" t="s">
        <v>194</v>
      </c>
      <c r="K3" s="19" t="s">
        <v>194</v>
      </c>
      <c r="L3" s="19" t="s">
        <v>194</v>
      </c>
      <c r="M3" s="19" t="s">
        <v>194</v>
      </c>
      <c r="N3" s="19" t="s">
        <v>194</v>
      </c>
      <c r="O3" s="19" t="s">
        <v>194</v>
      </c>
      <c r="P3" s="19" t="s">
        <v>194</v>
      </c>
      <c r="Q3" s="19" t="s">
        <v>194</v>
      </c>
      <c r="R3" s="19" t="s">
        <v>194</v>
      </c>
      <c r="S3" s="19" t="s">
        <v>194</v>
      </c>
      <c r="T3" s="18" t="s">
        <v>195</v>
      </c>
      <c r="U3" s="19" t="s">
        <v>194</v>
      </c>
      <c r="V3" s="21" t="s">
        <v>215</v>
      </c>
      <c r="W3" s="21" t="s">
        <v>195</v>
      </c>
      <c r="X3" s="20"/>
      <c r="Y3" s="20"/>
      <c r="Z3" s="20"/>
      <c r="AA3" s="16" t="s">
        <v>64</v>
      </c>
      <c r="AB3" s="16" t="s">
        <v>146</v>
      </c>
      <c r="AC3" s="16" t="s">
        <v>183</v>
      </c>
    </row>
    <row r="4" spans="1:29" x14ac:dyDescent="0.15">
      <c r="A4" s="17" t="s">
        <v>35</v>
      </c>
      <c r="B4" s="18" t="s">
        <v>197</v>
      </c>
      <c r="C4" s="20"/>
      <c r="D4" s="19" t="s">
        <v>196</v>
      </c>
      <c r="E4" s="19" t="s">
        <v>196</v>
      </c>
      <c r="F4" s="19" t="s">
        <v>196</v>
      </c>
      <c r="G4" s="19" t="s">
        <v>196</v>
      </c>
      <c r="H4" s="19" t="s">
        <v>196</v>
      </c>
      <c r="I4" s="19" t="s">
        <v>196</v>
      </c>
      <c r="J4" s="19" t="s">
        <v>196</v>
      </c>
      <c r="K4" s="19" t="s">
        <v>196</v>
      </c>
      <c r="L4" s="19" t="s">
        <v>196</v>
      </c>
      <c r="M4" s="19" t="s">
        <v>196</v>
      </c>
      <c r="N4" s="19" t="s">
        <v>196</v>
      </c>
      <c r="O4" s="21" t="s">
        <v>197</v>
      </c>
      <c r="P4" s="32"/>
      <c r="Q4" s="19" t="s">
        <v>196</v>
      </c>
      <c r="R4" s="19" t="s">
        <v>196</v>
      </c>
      <c r="S4" s="21" t="s">
        <v>197</v>
      </c>
      <c r="T4" s="20"/>
      <c r="U4" s="19" t="s">
        <v>196</v>
      </c>
      <c r="V4" s="21" t="s">
        <v>197</v>
      </c>
      <c r="W4" s="21" t="s">
        <v>197</v>
      </c>
      <c r="X4" s="20"/>
      <c r="Y4" s="20"/>
      <c r="Z4" s="20"/>
      <c r="AA4" s="16" t="s">
        <v>52</v>
      </c>
      <c r="AB4" s="16" t="s">
        <v>142</v>
      </c>
      <c r="AC4" s="16" t="s">
        <v>227</v>
      </c>
    </row>
    <row r="5" spans="1:29" x14ac:dyDescent="0.15">
      <c r="A5" s="17" t="s">
        <v>76</v>
      </c>
      <c r="AA5" s="16" t="s">
        <v>55</v>
      </c>
      <c r="AB5" s="16" t="s">
        <v>123</v>
      </c>
      <c r="AC5" s="16" t="s">
        <v>185</v>
      </c>
    </row>
    <row r="6" spans="1:29" x14ac:dyDescent="0.15">
      <c r="A6" s="17" t="s">
        <v>23</v>
      </c>
      <c r="AA6" s="16" t="s">
        <v>92</v>
      </c>
      <c r="AB6" s="16" t="s">
        <v>158</v>
      </c>
      <c r="AC6" s="16" t="s">
        <v>213</v>
      </c>
    </row>
    <row r="7" spans="1:29" x14ac:dyDescent="0.15">
      <c r="A7" s="17" t="s">
        <v>71</v>
      </c>
      <c r="AA7" s="16" t="s">
        <v>111</v>
      </c>
      <c r="AB7" s="16" t="s">
        <v>160</v>
      </c>
      <c r="AC7" s="16" t="s">
        <v>187</v>
      </c>
    </row>
    <row r="8" spans="1:29" x14ac:dyDescent="0.15">
      <c r="A8" s="17" t="s">
        <v>84</v>
      </c>
      <c r="AA8" s="16" t="s">
        <v>67</v>
      </c>
      <c r="AB8" s="16" t="s">
        <v>256</v>
      </c>
      <c r="AC8" s="16" t="s">
        <v>229</v>
      </c>
    </row>
    <row r="9" spans="1:29" x14ac:dyDescent="0.15">
      <c r="A9" s="17" t="s">
        <v>115</v>
      </c>
      <c r="AA9" s="16" t="s">
        <v>48</v>
      </c>
      <c r="AB9" s="16" t="s">
        <v>154</v>
      </c>
      <c r="AC9" s="16" t="s">
        <v>33</v>
      </c>
    </row>
    <row r="10" spans="1:29" x14ac:dyDescent="0.15">
      <c r="A10" s="17" t="s">
        <v>99</v>
      </c>
      <c r="AA10" s="16" t="s">
        <v>252</v>
      </c>
      <c r="AB10" s="16" t="s">
        <v>156</v>
      </c>
      <c r="AC10" s="16" t="s">
        <v>21</v>
      </c>
    </row>
    <row r="11" spans="1:29" x14ac:dyDescent="0.15">
      <c r="A11" s="17" t="s">
        <v>30</v>
      </c>
      <c r="AA11" s="16" t="s">
        <v>89</v>
      </c>
      <c r="AB11" s="16" t="s">
        <v>162</v>
      </c>
      <c r="AC11" s="16" t="s">
        <v>74</v>
      </c>
    </row>
    <row r="12" spans="1:29" x14ac:dyDescent="0.15">
      <c r="A12" s="17" t="s">
        <v>118</v>
      </c>
      <c r="AA12" s="16" t="s">
        <v>94</v>
      </c>
      <c r="AB12" s="16" t="s">
        <v>151</v>
      </c>
      <c r="AC12" s="16" t="s">
        <v>79</v>
      </c>
    </row>
    <row r="13" spans="1:29" x14ac:dyDescent="0.15">
      <c r="A13" s="17" t="s">
        <v>13</v>
      </c>
      <c r="AA13" s="16" t="s">
        <v>244</v>
      </c>
      <c r="AB13" s="16" t="s">
        <v>134</v>
      </c>
      <c r="AC13" s="16" t="s">
        <v>26</v>
      </c>
    </row>
    <row r="14" spans="1:29" x14ac:dyDescent="0.15">
      <c r="A14" s="17" t="s">
        <v>96</v>
      </c>
      <c r="AA14" s="16" t="s">
        <v>57</v>
      </c>
      <c r="AB14" s="16" t="s">
        <v>121</v>
      </c>
      <c r="AC14" s="16" t="s">
        <v>1</v>
      </c>
    </row>
    <row r="15" spans="1:29" x14ac:dyDescent="0.15">
      <c r="A15" s="17" t="s">
        <v>59</v>
      </c>
      <c r="AA15" s="16" t="s">
        <v>60</v>
      </c>
      <c r="AB15" s="16" t="s">
        <v>148</v>
      </c>
      <c r="AC15" s="16" t="s">
        <v>225</v>
      </c>
    </row>
    <row r="16" spans="1:29" x14ac:dyDescent="0.15">
      <c r="A16" s="17" t="s">
        <v>16</v>
      </c>
      <c r="AA16" s="16" t="s">
        <v>14</v>
      </c>
      <c r="AB16" s="16" t="s">
        <v>179</v>
      </c>
      <c r="AC16" s="16" t="s">
        <v>100</v>
      </c>
    </row>
    <row r="17" spans="1:29" x14ac:dyDescent="0.15">
      <c r="A17" s="17" t="s">
        <v>6</v>
      </c>
      <c r="AA17" s="16" t="s">
        <v>239</v>
      </c>
      <c r="AB17" s="16" t="s">
        <v>166</v>
      </c>
      <c r="AC17" s="16" t="s">
        <v>28</v>
      </c>
    </row>
    <row r="18" spans="1:29" x14ac:dyDescent="0.15">
      <c r="A18" s="17" t="s">
        <v>54</v>
      </c>
      <c r="AA18" s="16" t="s">
        <v>242</v>
      </c>
      <c r="AB18" s="16" t="s">
        <v>181</v>
      </c>
      <c r="AC18" s="16" t="s">
        <v>85</v>
      </c>
    </row>
    <row r="19" spans="1:29" x14ac:dyDescent="0.15">
      <c r="A19" s="17" t="s">
        <v>104</v>
      </c>
      <c r="AA19" s="16" t="s">
        <v>62</v>
      </c>
      <c r="AB19" s="16" t="s">
        <v>136</v>
      </c>
      <c r="AC19" s="16" t="s">
        <v>38</v>
      </c>
    </row>
    <row r="20" spans="1:29" x14ac:dyDescent="0.15">
      <c r="A20" s="17" t="s">
        <v>91</v>
      </c>
      <c r="AA20" s="16" t="s">
        <v>33</v>
      </c>
      <c r="AB20" s="16" t="s">
        <v>138</v>
      </c>
      <c r="AC20" s="16" t="s">
        <v>113</v>
      </c>
    </row>
    <row r="21" spans="1:29" x14ac:dyDescent="0.15">
      <c r="A21" s="17" t="s">
        <v>66</v>
      </c>
      <c r="AA21" s="16" t="s">
        <v>211</v>
      </c>
      <c r="AB21" s="16" t="s">
        <v>152</v>
      </c>
      <c r="AC21" s="16" t="s">
        <v>69</v>
      </c>
    </row>
    <row r="22" spans="1:29" x14ac:dyDescent="0.15">
      <c r="A22" s="17" t="s">
        <v>231</v>
      </c>
      <c r="AA22" s="16" t="s">
        <v>235</v>
      </c>
      <c r="AB22" s="16" t="s">
        <v>131</v>
      </c>
      <c r="AC22" s="16" t="s">
        <v>11</v>
      </c>
    </row>
    <row r="23" spans="1:29" x14ac:dyDescent="0.15">
      <c r="A23" s="17" t="s">
        <v>232</v>
      </c>
      <c r="AA23" s="16" t="s">
        <v>21</v>
      </c>
      <c r="AB23" s="16" t="s">
        <v>174</v>
      </c>
      <c r="AC23" s="16" t="s">
        <v>46</v>
      </c>
    </row>
    <row r="24" spans="1:29" x14ac:dyDescent="0.15">
      <c r="A24" s="17" t="s">
        <v>251</v>
      </c>
      <c r="AA24" s="16" t="s">
        <v>74</v>
      </c>
      <c r="AB24" s="16" t="s">
        <v>130</v>
      </c>
      <c r="AC24" s="16" t="s">
        <v>72</v>
      </c>
    </row>
    <row r="25" spans="1:29" x14ac:dyDescent="0.15">
      <c r="A25" s="17" t="s">
        <v>81</v>
      </c>
      <c r="AA25" s="16" t="s">
        <v>24</v>
      </c>
      <c r="AB25" s="16" t="s">
        <v>139</v>
      </c>
      <c r="AC25" s="16" t="s">
        <v>116</v>
      </c>
    </row>
    <row r="26" spans="1:29" x14ac:dyDescent="0.15">
      <c r="A26" s="17" t="s">
        <v>254</v>
      </c>
      <c r="AA26" s="16" t="s">
        <v>77</v>
      </c>
      <c r="AB26" s="16" t="s">
        <v>175</v>
      </c>
      <c r="AC26" s="16" t="s">
        <v>4</v>
      </c>
    </row>
    <row r="27" spans="1:29" x14ac:dyDescent="0.15">
      <c r="AA27" s="16" t="s">
        <v>79</v>
      </c>
      <c r="AB27" s="16" t="s">
        <v>177</v>
      </c>
      <c r="AC27" s="16" t="s">
        <v>7</v>
      </c>
    </row>
    <row r="28" spans="1:29" x14ac:dyDescent="0.15">
      <c r="AA28" s="16" t="s">
        <v>26</v>
      </c>
      <c r="AB28" s="16" t="s">
        <v>255</v>
      </c>
      <c r="AC28" s="16" t="s">
        <v>9</v>
      </c>
    </row>
    <row r="29" spans="1:29" x14ac:dyDescent="0.15">
      <c r="AA29" s="16" t="s">
        <v>1</v>
      </c>
      <c r="AB29" s="16" t="s">
        <v>150</v>
      </c>
      <c r="AC29" s="16" t="s">
        <v>102</v>
      </c>
    </row>
    <row r="30" spans="1:29" x14ac:dyDescent="0.15">
      <c r="AA30" s="16" t="s">
        <v>225</v>
      </c>
      <c r="AB30" s="16" t="s">
        <v>135</v>
      </c>
      <c r="AC30" s="16" t="s">
        <v>107</v>
      </c>
    </row>
    <row r="31" spans="1:29" x14ac:dyDescent="0.15">
      <c r="AA31" s="16" t="s">
        <v>241</v>
      </c>
      <c r="AB31" s="16" t="s">
        <v>168</v>
      </c>
    </row>
    <row r="32" spans="1:29" x14ac:dyDescent="0.15">
      <c r="AA32" s="16" t="s">
        <v>97</v>
      </c>
      <c r="AB32" s="16" t="s">
        <v>164</v>
      </c>
    </row>
    <row r="33" spans="27:28" x14ac:dyDescent="0.15">
      <c r="AA33" s="16" t="s">
        <v>100</v>
      </c>
      <c r="AB33" s="16" t="s">
        <v>133</v>
      </c>
    </row>
    <row r="34" spans="27:28" x14ac:dyDescent="0.15">
      <c r="AA34" s="16" t="s">
        <v>209</v>
      </c>
      <c r="AB34" s="16" t="s">
        <v>125</v>
      </c>
    </row>
    <row r="35" spans="27:28" x14ac:dyDescent="0.15">
      <c r="AA35" s="16" t="s">
        <v>119</v>
      </c>
      <c r="AB35" s="16" t="s">
        <v>144</v>
      </c>
    </row>
    <row r="36" spans="27:28" x14ac:dyDescent="0.15">
      <c r="AA36" s="16" t="s">
        <v>28</v>
      </c>
      <c r="AB36" s="16" t="s">
        <v>126</v>
      </c>
    </row>
    <row r="37" spans="27:28" x14ac:dyDescent="0.15">
      <c r="AA37" s="16" t="s">
        <v>82</v>
      </c>
      <c r="AB37" s="16" t="s">
        <v>128</v>
      </c>
    </row>
    <row r="38" spans="27:28" x14ac:dyDescent="0.15">
      <c r="AA38" s="16" t="s">
        <v>85</v>
      </c>
      <c r="AB38" s="16" t="s">
        <v>170</v>
      </c>
    </row>
    <row r="39" spans="27:28" x14ac:dyDescent="0.15">
      <c r="AA39" s="16" t="s">
        <v>36</v>
      </c>
      <c r="AB39" s="16" t="s">
        <v>172</v>
      </c>
    </row>
    <row r="40" spans="27:28" x14ac:dyDescent="0.15">
      <c r="AA40" s="16" t="s">
        <v>38</v>
      </c>
    </row>
    <row r="41" spans="27:28" x14ac:dyDescent="0.15">
      <c r="AA41" s="16" t="s">
        <v>237</v>
      </c>
    </row>
    <row r="42" spans="27:28" x14ac:dyDescent="0.15">
      <c r="AA42" s="16" t="s">
        <v>17</v>
      </c>
    </row>
    <row r="43" spans="27:28" x14ac:dyDescent="0.15">
      <c r="AA43" s="16" t="s">
        <v>113</v>
      </c>
    </row>
    <row r="44" spans="27:28" x14ac:dyDescent="0.15">
      <c r="AA44" s="16" t="s">
        <v>69</v>
      </c>
    </row>
    <row r="45" spans="27:28" x14ac:dyDescent="0.15">
      <c r="AA45" s="16" t="s">
        <v>40</v>
      </c>
    </row>
    <row r="46" spans="27:28" x14ac:dyDescent="0.15">
      <c r="AA46" s="16" t="s">
        <v>11</v>
      </c>
    </row>
    <row r="47" spans="27:28" x14ac:dyDescent="0.15">
      <c r="AA47" s="16" t="s">
        <v>42</v>
      </c>
    </row>
    <row r="48" spans="27:28" x14ac:dyDescent="0.15">
      <c r="AA48" s="16" t="s">
        <v>44</v>
      </c>
    </row>
    <row r="49" spans="27:27" x14ac:dyDescent="0.15">
      <c r="AA49" s="16" t="s">
        <v>46</v>
      </c>
    </row>
    <row r="50" spans="27:27" x14ac:dyDescent="0.15">
      <c r="AA50" s="16" t="s">
        <v>72</v>
      </c>
    </row>
    <row r="51" spans="27:27" x14ac:dyDescent="0.15">
      <c r="AA51" s="16" t="s">
        <v>116</v>
      </c>
    </row>
    <row r="52" spans="27:27" x14ac:dyDescent="0.15">
      <c r="AA52" s="16" t="s">
        <v>233</v>
      </c>
    </row>
    <row r="53" spans="27:27" x14ac:dyDescent="0.15">
      <c r="AA53" s="16" t="s">
        <v>87</v>
      </c>
    </row>
    <row r="54" spans="27:27" x14ac:dyDescent="0.15">
      <c r="AA54" s="16" t="s">
        <v>31</v>
      </c>
    </row>
    <row r="55" spans="27:27" x14ac:dyDescent="0.15">
      <c r="AA55" s="16" t="s">
        <v>4</v>
      </c>
    </row>
    <row r="56" spans="27:27" x14ac:dyDescent="0.15">
      <c r="AA56" s="16" t="s">
        <v>19</v>
      </c>
    </row>
    <row r="57" spans="27:27" x14ac:dyDescent="0.15">
      <c r="AA57" s="16" t="s">
        <v>7</v>
      </c>
    </row>
    <row r="58" spans="27:27" x14ac:dyDescent="0.15">
      <c r="AA58" s="16" t="s">
        <v>9</v>
      </c>
    </row>
    <row r="59" spans="27:27" x14ac:dyDescent="0.15">
      <c r="AA59" s="16" t="s">
        <v>249</v>
      </c>
    </row>
    <row r="60" spans="27:27" x14ac:dyDescent="0.15">
      <c r="AA60" s="16" t="s">
        <v>246</v>
      </c>
    </row>
    <row r="61" spans="27:27" x14ac:dyDescent="0.15">
      <c r="AA61" s="16" t="s">
        <v>247</v>
      </c>
    </row>
    <row r="62" spans="27:27" x14ac:dyDescent="0.15">
      <c r="AA62" s="16" t="s">
        <v>50</v>
      </c>
    </row>
    <row r="63" spans="27:27" x14ac:dyDescent="0.15">
      <c r="AA63" s="16" t="s">
        <v>102</v>
      </c>
    </row>
    <row r="64" spans="27:27" x14ac:dyDescent="0.15">
      <c r="AA64" s="16" t="s">
        <v>105</v>
      </c>
    </row>
    <row r="65" spans="27:27" x14ac:dyDescent="0.15">
      <c r="AA65" s="16" t="s">
        <v>107</v>
      </c>
    </row>
  </sheetData>
  <sortState ref="AB2:AB39">
    <sortCondition ref="AB2:AB39"/>
  </sortState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29</vt:i4>
      </vt:variant>
    </vt:vector>
  </HeadingPairs>
  <TitlesOfParts>
    <vt:vector size="32" baseType="lpstr">
      <vt:lpstr>转专业计划表</vt:lpstr>
      <vt:lpstr>zydm_ver2020</vt:lpstr>
      <vt:lpstr>Lib</vt:lpstr>
      <vt:lpstr>艾克斯马赛学院</vt:lpstr>
      <vt:lpstr>安全科学与应急管理学院</vt:lpstr>
      <vt:lpstr>博士</vt:lpstr>
      <vt:lpstr>材料科学与工程国际化示范学院</vt:lpstr>
      <vt:lpstr>材料科学与工程学院</vt:lpstr>
      <vt:lpstr>创业学院</vt:lpstr>
      <vt:lpstr>法学与人文社会学院</vt:lpstr>
      <vt:lpstr>管理学院</vt:lpstr>
      <vt:lpstr>航运学院</vt:lpstr>
      <vt:lpstr>化学化工与生命科学学院</vt:lpstr>
      <vt:lpstr>机电工程学院</vt:lpstr>
      <vt:lpstr>计算机科学与技术学院</vt:lpstr>
      <vt:lpstr>交通学院</vt:lpstr>
      <vt:lpstr>经济学院</vt:lpstr>
      <vt:lpstr>理学院</vt:lpstr>
      <vt:lpstr>马克思主义学院</vt:lpstr>
      <vt:lpstr>能源与动力工程学院</vt:lpstr>
      <vt:lpstr>培养单位</vt:lpstr>
      <vt:lpstr>汽车工程学院</vt:lpstr>
      <vt:lpstr>体育部</vt:lpstr>
      <vt:lpstr>土木工程与建筑学院</vt:lpstr>
      <vt:lpstr>外国语学院</vt:lpstr>
      <vt:lpstr>物流工程学院</vt:lpstr>
      <vt:lpstr>信息工程学院</vt:lpstr>
      <vt:lpstr>学硕</vt:lpstr>
      <vt:lpstr>艺术与设计学院</vt:lpstr>
      <vt:lpstr>专硕</vt:lpstr>
      <vt:lpstr>资源与环境工程学院</vt:lpstr>
      <vt:lpstr>自动化学院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</dc:creator>
  <cp:lastModifiedBy>罗熹</cp:lastModifiedBy>
  <cp:lastPrinted>2016-12-10T11:34:13Z</cp:lastPrinted>
  <dcterms:created xsi:type="dcterms:W3CDTF">2011-04-29T03:04:40Z</dcterms:created>
  <dcterms:modified xsi:type="dcterms:W3CDTF">2019-12-24T12:33:15Z</dcterms:modified>
</cp:coreProperties>
</file>